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E4B156EE-0A96-47E2-B5AE-11735728D86C}" xr6:coauthVersionLast="47" xr6:coauthVersionMax="47" xr10:uidLastSave="{00000000-0000-0000-0000-000000000000}"/>
  <bookViews>
    <workbookView xWindow="780" yWindow="780" windowWidth="2047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Q21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<sst xmlns="http://schemas.openxmlformats.org/spreadsheetml/2006/main" count="54" uniqueCount="51">
  <si>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</si>
  <si>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</si>
  <si>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</si>
  <si>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</si>
  <si>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</si>
  <si>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</si>
  <si>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</si>
  <si>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</si>
  <si>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</si>
  <si>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</si>
  <si>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</si>
  <si>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</si>
  <si>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</si>
  <si>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</si>
  <si>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</si>
  <si>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</si>
  <si>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</si>
  <si>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</si>
  <si>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</si>
  <si>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</si>
  <si>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</si>
  <si>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</si>
  <si>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</si>
  <si>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</si>
  <si>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</si>
  <si>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</si>
  <si>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</si>
  <si>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</si>
  <si>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</si>
  <si>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</si>
  <si>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</si>
  <si>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</si>
  <si>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</si>
  <si>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</si>
  <si>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</si>
  <si>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</si>
  <si>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</si>
  <si>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</si>
  <si>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</si>
  <si>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</si>
  <si>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</si>
  <si>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</si>
  <si>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</si>
  <si>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V0929 Cep</t>
  </si>
  <si>
    <t>G4278-1180</t>
  </si>
  <si>
    <t xml:space="preserve"> V0929 Cep </t>
  </si>
  <si>
    <t>EA</t>
  </si>
  <si>
    <t>JBAV, 60</t>
  </si>
  <si>
    <t>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</si>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</sst>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V0929</a:t>
            </a:r>
            <a:r>
              <a:rPr lang="en-AU" baseline="0"/>
              <a:t> Cep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2.7000000000000001E-3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-4.7800000058487058E-2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-4.7800000058487058E-2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45</v>
      </c>
      <c r="F1" s="40" t="s">
        <v>43</v>
      </c>
      <c r="G1" s="34">
        <v>0</v>
      </c>
      <c r="H1" s="41"/>
      <c r="I1" s="42" t="s">
        <v>44</v>
      </c>
      <c r="J1" s="43" t="s">
        <v>45</v>
      </c>
      <c r="K1" s="33">
        <v>23.075447</v>
      </c>
      <c r="L1" s="35">
        <v>60.102789999999999</v>
      </c>
      <c r="M1" s="36">
        <v>51340.810000000056</v>
      </c>
      <c r="N1" s="36">
        <v>7.0206</v>
      </c>
      <c r="O1" s="37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51340.810000000056</v>
      </c>
      <c r="D7" s="29"/>
    </row>
    <row r="8" spans="1:15" x14ac:dyDescent="0.2">
      <c r="A8" t="s">
        <v>3</v>
      </c>
      <c r="C8" s="8">
        <v>7.0206</v>
      </c>
      <c r="D8" s="29"/>
    </row>
    <row r="9" spans="1:15" x14ac:dyDescent="0.2">
      <c r="A9" s="24" t="s">
        <v>32</v>
      </c>
      <c r="B9" s="25">
        <v>21</v>
      </c>
      <c r="C9" s="22" t="s">
        <v>49</v>
      </c>
      <c r="D9" s="23" t="s">
        <v>50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-4.3415077255664902E-5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59070.442799999997</v>
      </c>
      <c r="E15" s="14" t="s">
        <v>30</v>
      </c>
      <c r="F15" s="32">
        <f ca="1">NOW()+15018.5+$C$5/24</f>
        <v>59960.870162268518</v>
      </c>
    </row>
    <row r="16" spans="1:15" x14ac:dyDescent="0.2">
      <c r="A16" s="16" t="s">
        <v>4</v>
      </c>
      <c r="B16" s="10"/>
      <c r="C16" s="17">
        <f ca="1">+C8+C12</f>
        <v>7.020556584922744</v>
      </c>
      <c r="E16" s="14" t="s">
        <v>35</v>
      </c>
      <c r="F16" s="15">
        <f ca="1">ROUND(2*(F15-$C$7)/$C$8,0)/2+F14</f>
        <v>1229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128</v>
      </c>
    </row>
    <row r="18" spans="1:21" ht="14.25" thickTop="1" thickBot="1" x14ac:dyDescent="0.25">
      <c r="A18" s="16" t="s">
        <v>5</v>
      </c>
      <c r="B18" s="10"/>
      <c r="C18" s="19">
        <f ca="1">+C15</f>
        <v>59070.442799999997</v>
      </c>
      <c r="D18" s="20">
        <f ca="1">+C16</f>
        <v>7.020556584922744</v>
      </c>
      <c r="E18" s="14" t="s">
        <v>31</v>
      </c>
      <c r="F18" s="18">
        <f ca="1">+$C$15+$C$16*F17-15018.5-$C$5/24</f>
        <v>44950.969876203446</v>
      </c>
    </row>
    <row r="19" spans="1:21" ht="13.5" thickTop="1" x14ac:dyDescent="0.2">
      <c r="F19" s="38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51340.810000000056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9">
        <f>+C21-15018.5</f>
        <v>36322.310000000056</v>
      </c>
    </row>
    <row r="22" spans="1:21" x14ac:dyDescent="0.2">
      <c r="A22" s="44" t="s">
        <v>47</v>
      </c>
      <c r="B22" s="45" t="s">
        <v>48</v>
      </c>
      <c r="C22" s="46">
        <v>59070.442799999997</v>
      </c>
      <c r="D22" s="44">
        <v>2.7000000000000001E-3</v>
      </c>
      <c r="E22">
        <f>+(C22-C$7)/C$8</f>
        <v>1100.9931914651086</v>
      </c>
      <c r="F22">
        <f>ROUND(2*E22,0)/2</f>
        <v>1101</v>
      </c>
      <c r="G22">
        <f>+C22-(C$7+F22*C$8)</f>
        <v>-4.7800000058487058E-2</v>
      </c>
      <c r="I22">
        <f>+G22</f>
        <v>-4.7800000058487058E-2</v>
      </c>
      <c r="O22">
        <f ca="1">+C$11+C$12*$F22</f>
        <v>-4.7800000058487058E-2</v>
      </c>
      <c r="Q22" s="39">
        <f>+C22-15018.5</f>
        <v>44051.942799999997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2023-01-16T07:53:02Z</dcterms:modified>
</cp:coreProperties>
</file>