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6255E6A-7F46-4D70-B9FF-F32D3B8ED4BD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/>
  <c r="I23" i="1" s="1"/>
  <c r="Q23" i="1"/>
  <c r="E24" i="1"/>
  <c r="F24" i="1" s="1"/>
  <c r="G24" i="1" s="1"/>
  <c r="I24" i="1" s="1"/>
  <c r="Q24" i="1"/>
  <c r="E25" i="1"/>
  <c r="F25" i="1"/>
  <c r="G25" i="1"/>
  <c r="I25" i="1" s="1"/>
  <c r="Q25" i="1"/>
  <c r="E26" i="1"/>
  <c r="F26" i="1" s="1"/>
  <c r="G26" i="1" s="1"/>
  <c r="I26" i="1" s="1"/>
  <c r="Q26" i="1"/>
  <c r="E27" i="1"/>
  <c r="F27" i="1"/>
  <c r="G27" i="1"/>
  <c r="I27" i="1" s="1"/>
  <c r="Q27" i="1"/>
  <c r="E28" i="1"/>
  <c r="F28" i="1" s="1"/>
  <c r="G28" i="1" s="1"/>
  <c r="I28" i="1" s="1"/>
  <c r="Q28" i="1"/>
  <c r="E29" i="1"/>
  <c r="F29" i="1"/>
  <c r="G29" i="1"/>
  <c r="I29" i="1" s="1"/>
  <c r="Q29" i="1"/>
  <c r="E30" i="1"/>
  <c r="F30" i="1" s="1"/>
  <c r="G30" i="1" s="1"/>
  <c r="I30" i="1" s="1"/>
  <c r="Q30" i="1"/>
  <c r="E31" i="1"/>
  <c r="F31" i="1"/>
  <c r="G31" i="1"/>
  <c r="I31" i="1" s="1"/>
  <c r="Q31" i="1"/>
  <c r="E32" i="1"/>
  <c r="F32" i="1" s="1"/>
  <c r="G32" i="1" s="1"/>
  <c r="I32" i="1" s="1"/>
  <c r="Q32" i="1"/>
  <c r="E33" i="1"/>
  <c r="F33" i="1"/>
  <c r="G33" i="1"/>
  <c r="I33" i="1" s="1"/>
  <c r="Q33" i="1"/>
  <c r="E34" i="1"/>
  <c r="F34" i="1" s="1"/>
  <c r="G34" i="1" s="1"/>
  <c r="I34" i="1" s="1"/>
  <c r="Q34" i="1"/>
  <c r="E35" i="1"/>
  <c r="F35" i="1"/>
  <c r="G35" i="1"/>
  <c r="I35" i="1" s="1"/>
  <c r="Q35" i="1"/>
  <c r="E36" i="1"/>
  <c r="F36" i="1" s="1"/>
  <c r="G36" i="1" s="1"/>
  <c r="I36" i="1" s="1"/>
  <c r="Q36" i="1"/>
  <c r="E37" i="1"/>
  <c r="F37" i="1"/>
  <c r="G37" i="1"/>
  <c r="I37" i="1" s="1"/>
  <c r="Q37" i="1"/>
  <c r="E38" i="1"/>
  <c r="F38" i="1" s="1"/>
  <c r="G38" i="1" s="1"/>
  <c r="I38" i="1" s="1"/>
  <c r="Q38" i="1"/>
  <c r="E39" i="1"/>
  <c r="F39" i="1"/>
  <c r="G39" i="1"/>
  <c r="I39" i="1" s="1"/>
  <c r="Q39" i="1"/>
  <c r="E40" i="1"/>
  <c r="F40" i="1" s="1"/>
  <c r="G40" i="1" s="1"/>
  <c r="I40" i="1" s="1"/>
  <c r="Q40" i="1"/>
  <c r="E41" i="1"/>
  <c r="F41" i="1"/>
  <c r="G41" i="1"/>
  <c r="I41" i="1" s="1"/>
  <c r="Q41" i="1"/>
  <c r="E42" i="1"/>
  <c r="F42" i="1" s="1"/>
  <c r="G42" i="1" s="1"/>
  <c r="I42" i="1" s="1"/>
  <c r="Q42" i="1"/>
  <c r="E43" i="1"/>
  <c r="F43" i="1"/>
  <c r="G43" i="1"/>
  <c r="I43" i="1" s="1"/>
  <c r="Q43" i="1"/>
  <c r="E44" i="1"/>
  <c r="F44" i="1" s="1"/>
  <c r="G44" i="1" s="1"/>
  <c r="I44" i="1" s="1"/>
  <c r="Q44" i="1"/>
  <c r="E45" i="1"/>
  <c r="F45" i="1"/>
  <c r="G45" i="1"/>
  <c r="I45" i="1" s="1"/>
  <c r="Q45" i="1"/>
  <c r="E46" i="1"/>
  <c r="F46" i="1" s="1"/>
  <c r="G46" i="1" s="1"/>
  <c r="I46" i="1" s="1"/>
  <c r="Q46" i="1"/>
  <c r="E47" i="1"/>
  <c r="F47" i="1"/>
  <c r="G47" i="1"/>
  <c r="I47" i="1" s="1"/>
  <c r="Q47" i="1"/>
  <c r="E48" i="1"/>
  <c r="F48" i="1" s="1"/>
  <c r="G48" i="1" s="1"/>
  <c r="I48" i="1" s="1"/>
  <c r="Q48" i="1"/>
  <c r="E49" i="1"/>
  <c r="F49" i="1"/>
  <c r="G49" i="1"/>
  <c r="I49" i="1" s="1"/>
  <c r="Q49" i="1"/>
  <c r="E50" i="1"/>
  <c r="F50" i="1" s="1"/>
  <c r="G50" i="1" s="1"/>
  <c r="I50" i="1" s="1"/>
  <c r="Q50" i="1"/>
  <c r="E51" i="1"/>
  <c r="F51" i="1"/>
  <c r="G51" i="1"/>
  <c r="I51" i="1" s="1"/>
  <c r="Q51" i="1"/>
  <c r="E52" i="1"/>
  <c r="F52" i="1" s="1"/>
  <c r="G52" i="1" s="1"/>
  <c r="I52" i="1" s="1"/>
  <c r="Q52" i="1"/>
  <c r="E53" i="1"/>
  <c r="F53" i="1"/>
  <c r="G53" i="1"/>
  <c r="I53" i="1" s="1"/>
  <c r="Q53" i="1"/>
  <c r="E54" i="1"/>
  <c r="F54" i="1" s="1"/>
  <c r="G54" i="1" s="1"/>
  <c r="I54" i="1" s="1"/>
  <c r="Q54" i="1"/>
  <c r="E55" i="1"/>
  <c r="F55" i="1"/>
  <c r="G55" i="1"/>
  <c r="I55" i="1" s="1"/>
  <c r="Q55" i="1"/>
  <c r="E56" i="1"/>
  <c r="F56" i="1" s="1"/>
  <c r="G56" i="1" s="1"/>
  <c r="I56" i="1" s="1"/>
  <c r="Q56" i="1"/>
  <c r="E57" i="1"/>
  <c r="F57" i="1"/>
  <c r="G57" i="1"/>
  <c r="I57" i="1" s="1"/>
  <c r="Q57" i="1"/>
  <c r="E58" i="1"/>
  <c r="F58" i="1" s="1"/>
  <c r="G58" i="1" s="1"/>
  <c r="I58" i="1" s="1"/>
  <c r="Q58" i="1"/>
  <c r="E59" i="1"/>
  <c r="F59" i="1"/>
  <c r="G59" i="1"/>
  <c r="I59" i="1" s="1"/>
  <c r="Q59" i="1"/>
  <c r="E60" i="1"/>
  <c r="F60" i="1" s="1"/>
  <c r="G60" i="1" s="1"/>
  <c r="I60" i="1" s="1"/>
  <c r="Q60" i="1"/>
  <c r="E61" i="1"/>
  <c r="F61" i="1"/>
  <c r="G61" i="1"/>
  <c r="I61" i="1" s="1"/>
  <c r="Q61" i="1"/>
  <c r="E62" i="1"/>
  <c r="F62" i="1" s="1"/>
  <c r="G62" i="1" s="1"/>
  <c r="I62" i="1" s="1"/>
  <c r="Q62" i="1"/>
  <c r="E63" i="1"/>
  <c r="F63" i="1"/>
  <c r="G63" i="1"/>
  <c r="I63" i="1" s="1"/>
  <c r="Q63" i="1"/>
  <c r="E64" i="1"/>
  <c r="F64" i="1" s="1"/>
  <c r="G64" i="1" s="1"/>
  <c r="I64" i="1" s="1"/>
  <c r="Q64" i="1"/>
  <c r="E65" i="1"/>
  <c r="F65" i="1"/>
  <c r="G65" i="1"/>
  <c r="I65" i="1" s="1"/>
  <c r="Q65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46" i="1" l="1"/>
  <c r="O50" i="1"/>
  <c r="O62" i="1"/>
  <c r="O44" i="1"/>
  <c r="O52" i="1"/>
  <c r="O56" i="1"/>
  <c r="O23" i="1"/>
  <c r="O27" i="1"/>
  <c r="O31" i="1"/>
  <c r="O35" i="1"/>
  <c r="O39" i="1"/>
  <c r="O43" i="1"/>
  <c r="O47" i="1"/>
  <c r="O51" i="1"/>
  <c r="O55" i="1"/>
  <c r="O59" i="1"/>
  <c r="O63" i="1"/>
  <c r="O30" i="1"/>
  <c r="O38" i="1"/>
  <c r="O22" i="1"/>
  <c r="O26" i="1"/>
  <c r="O34" i="1"/>
  <c r="O42" i="1"/>
  <c r="O54" i="1"/>
  <c r="O58" i="1"/>
  <c r="O48" i="1"/>
  <c r="O61" i="1"/>
  <c r="O24" i="1"/>
  <c r="O32" i="1"/>
  <c r="O40" i="1"/>
  <c r="O64" i="1"/>
  <c r="O25" i="1"/>
  <c r="O29" i="1"/>
  <c r="O33" i="1"/>
  <c r="O37" i="1"/>
  <c r="O41" i="1"/>
  <c r="O45" i="1"/>
  <c r="O49" i="1"/>
  <c r="O53" i="1"/>
  <c r="O57" i="1"/>
  <c r="O65" i="1"/>
  <c r="O28" i="1"/>
  <c r="O36" i="1"/>
  <c r="O60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<sst xmlns="http://schemas.openxmlformats.org/spreadsheetml/2006/main" count="139" uniqueCount="50">
  <si>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</si>
  <si>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</si>
  <si>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</si>
  <si>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</si>
  <si>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</si>
  <si>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</si>
  <si>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</si>
  <si>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</si>
  <si>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</si>
  <si>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</si>
  <si>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</si>
  <si>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</si>
  <si>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</si>
  <si>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</si>
  <si>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</si>
  <si>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</si>
  <si>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</si>
  <si>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</si>
  <si>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</si>
  <si>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</si>
  <si>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</si>
  <si>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</si>
  <si>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</si>
  <si>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</si>
  <si>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</si>
  <si>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</si>
  <si>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</si>
  <si>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</si>
  <si>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</si>
  <si>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</si>
  <si>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</si>
  <si>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</si>
  <si>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</si>
  <si>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</si>
  <si>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</si>
  <si>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</si>
  <si>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</si>
  <si>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</si>
  <si>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</si>
  <si>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</si>
  <si>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</si>
  <si>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</si>
  <si>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</si>
  <si>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</si>
  <si>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</si>
  <si>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V1024 Cep</t>
  </si>
  <si>
    <t>NL/VY+E</t>
  </si>
  <si>
    <t>VSX</t>
  </si>
  <si>
    <t>I</t>
  </si>
  <si>
    <t>JAAVSO 51,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</si>
</sst>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166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V1024 Cep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14807</c:v>
                </c:pt>
                <c:pt idx="2">
                  <c:v>14821</c:v>
                </c:pt>
                <c:pt idx="3">
                  <c:v>14921</c:v>
                </c:pt>
                <c:pt idx="4">
                  <c:v>15150</c:v>
                </c:pt>
                <c:pt idx="5">
                  <c:v>15164</c:v>
                </c:pt>
                <c:pt idx="6">
                  <c:v>15170</c:v>
                </c:pt>
                <c:pt idx="7">
                  <c:v>20415</c:v>
                </c:pt>
                <c:pt idx="8">
                  <c:v>20489</c:v>
                </c:pt>
                <c:pt idx="9">
                  <c:v>20495</c:v>
                </c:pt>
                <c:pt idx="10">
                  <c:v>21558</c:v>
                </c:pt>
                <c:pt idx="11">
                  <c:v>24449</c:v>
                </c:pt>
                <c:pt idx="12">
                  <c:v>24611</c:v>
                </c:pt>
                <c:pt idx="13">
                  <c:v>24658</c:v>
                </c:pt>
                <c:pt idx="14">
                  <c:v>26735</c:v>
                </c:pt>
                <c:pt idx="15">
                  <c:v>26836</c:v>
                </c:pt>
                <c:pt idx="16">
                  <c:v>29667</c:v>
                </c:pt>
                <c:pt idx="17">
                  <c:v>29687</c:v>
                </c:pt>
                <c:pt idx="18">
                  <c:v>29821</c:v>
                </c:pt>
                <c:pt idx="19">
                  <c:v>31462</c:v>
                </c:pt>
                <c:pt idx="20">
                  <c:v>33916</c:v>
                </c:pt>
                <c:pt idx="21">
                  <c:v>33950</c:v>
                </c:pt>
                <c:pt idx="22">
                  <c:v>36424</c:v>
                </c:pt>
                <c:pt idx="23">
                  <c:v>36525</c:v>
                </c:pt>
                <c:pt idx="24">
                  <c:v>38563</c:v>
                </c:pt>
                <c:pt idx="25">
                  <c:v>38664</c:v>
                </c:pt>
                <c:pt idx="26">
                  <c:v>41548</c:v>
                </c:pt>
                <c:pt idx="27">
                  <c:v>41554</c:v>
                </c:pt>
                <c:pt idx="28">
                  <c:v>41574</c:v>
                </c:pt>
                <c:pt idx="29">
                  <c:v>43881</c:v>
                </c:pt>
                <c:pt idx="30">
                  <c:v>43888</c:v>
                </c:pt>
                <c:pt idx="31">
                  <c:v>46127</c:v>
                </c:pt>
                <c:pt idx="32">
                  <c:v>46140</c:v>
                </c:pt>
                <c:pt idx="33">
                  <c:v>46564</c:v>
                </c:pt>
                <c:pt idx="34">
                  <c:v>46712</c:v>
                </c:pt>
                <c:pt idx="35">
                  <c:v>47418</c:v>
                </c:pt>
                <c:pt idx="36">
                  <c:v>47512</c:v>
                </c:pt>
                <c:pt idx="37">
                  <c:v>48292</c:v>
                </c:pt>
                <c:pt idx="38">
                  <c:v>48373</c:v>
                </c:pt>
                <c:pt idx="39">
                  <c:v>48393</c:v>
                </c:pt>
                <c:pt idx="40">
                  <c:v>48756</c:v>
                </c:pt>
                <c:pt idx="41">
                  <c:v>48803</c:v>
                </c:pt>
                <c:pt idx="42">
                  <c:v>50632</c:v>
                </c:pt>
                <c:pt idx="43">
                  <c:v>50800</c:v>
                </c:pt>
                <c:pt idx="44">
                  <c:v>50807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14807</c:v>
                </c:pt>
                <c:pt idx="2">
                  <c:v>14821</c:v>
                </c:pt>
                <c:pt idx="3">
                  <c:v>14921</c:v>
                </c:pt>
                <c:pt idx="4">
                  <c:v>15150</c:v>
                </c:pt>
                <c:pt idx="5">
                  <c:v>15164</c:v>
                </c:pt>
                <c:pt idx="6">
                  <c:v>15170</c:v>
                </c:pt>
                <c:pt idx="7">
                  <c:v>20415</c:v>
                </c:pt>
                <c:pt idx="8">
                  <c:v>20489</c:v>
                </c:pt>
                <c:pt idx="9">
                  <c:v>20495</c:v>
                </c:pt>
                <c:pt idx="10">
                  <c:v>21558</c:v>
                </c:pt>
                <c:pt idx="11">
                  <c:v>24449</c:v>
                </c:pt>
                <c:pt idx="12">
                  <c:v>24611</c:v>
                </c:pt>
                <c:pt idx="13">
                  <c:v>24658</c:v>
                </c:pt>
                <c:pt idx="14">
                  <c:v>26735</c:v>
                </c:pt>
                <c:pt idx="15">
                  <c:v>26836</c:v>
                </c:pt>
                <c:pt idx="16">
                  <c:v>29667</c:v>
                </c:pt>
                <c:pt idx="17">
                  <c:v>29687</c:v>
                </c:pt>
                <c:pt idx="18">
                  <c:v>29821</c:v>
                </c:pt>
                <c:pt idx="19">
                  <c:v>31462</c:v>
                </c:pt>
                <c:pt idx="20">
                  <c:v>33916</c:v>
                </c:pt>
                <c:pt idx="21">
                  <c:v>33950</c:v>
                </c:pt>
                <c:pt idx="22">
                  <c:v>36424</c:v>
                </c:pt>
                <c:pt idx="23">
                  <c:v>36525</c:v>
                </c:pt>
                <c:pt idx="24">
                  <c:v>38563</c:v>
                </c:pt>
                <c:pt idx="25">
                  <c:v>38664</c:v>
                </c:pt>
                <c:pt idx="26">
                  <c:v>41548</c:v>
                </c:pt>
                <c:pt idx="27">
                  <c:v>41554</c:v>
                </c:pt>
                <c:pt idx="28">
                  <c:v>41574</c:v>
                </c:pt>
                <c:pt idx="29">
                  <c:v>43881</c:v>
                </c:pt>
                <c:pt idx="30">
                  <c:v>43888</c:v>
                </c:pt>
                <c:pt idx="31">
                  <c:v>46127</c:v>
                </c:pt>
                <c:pt idx="32">
                  <c:v>46140</c:v>
                </c:pt>
                <c:pt idx="33">
                  <c:v>46564</c:v>
                </c:pt>
                <c:pt idx="34">
                  <c:v>46712</c:v>
                </c:pt>
                <c:pt idx="35">
                  <c:v>47418</c:v>
                </c:pt>
                <c:pt idx="36">
                  <c:v>47512</c:v>
                </c:pt>
                <c:pt idx="37">
                  <c:v>48292</c:v>
                </c:pt>
                <c:pt idx="38">
                  <c:v>48373</c:v>
                </c:pt>
                <c:pt idx="39">
                  <c:v>48393</c:v>
                </c:pt>
                <c:pt idx="40">
                  <c:v>48756</c:v>
                </c:pt>
                <c:pt idx="41">
                  <c:v>48803</c:v>
                </c:pt>
                <c:pt idx="42">
                  <c:v>50632</c:v>
                </c:pt>
                <c:pt idx="43">
                  <c:v>50800</c:v>
                </c:pt>
                <c:pt idx="44">
                  <c:v>50807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5.5304978013737127E-4</c:v>
                </c:pt>
                <c:pt idx="2">
                  <c:v>5.3915016906103119E-4</c:v>
                </c:pt>
                <c:pt idx="3">
                  <c:v>1.0741501610027626E-3</c:v>
                </c:pt>
                <c:pt idx="4">
                  <c:v>2.3250004596775398E-4</c:v>
                </c:pt>
                <c:pt idx="5">
                  <c:v>6.7860021226806566E-4</c:v>
                </c:pt>
                <c:pt idx="6">
                  <c:v>7.1549983840668574E-4</c:v>
                </c:pt>
                <c:pt idx="7">
                  <c:v>1.3322500672074966E-3</c:v>
                </c:pt>
                <c:pt idx="8">
                  <c:v>9.4734993035672233E-4</c:v>
                </c:pt>
                <c:pt idx="9">
                  <c:v>1.0842498522833921E-3</c:v>
                </c:pt>
                <c:pt idx="10">
                  <c:v>1.1117001267848536E-3</c:v>
                </c:pt>
                <c:pt idx="11">
                  <c:v>1.3313501913216896E-3</c:v>
                </c:pt>
                <c:pt idx="12">
                  <c:v>1.6576499037910253E-3</c:v>
                </c:pt>
                <c:pt idx="13">
                  <c:v>1.3367001738515683E-3</c:v>
                </c:pt>
                <c:pt idx="14">
                  <c:v>1.3802498433506116E-3</c:v>
                </c:pt>
                <c:pt idx="15">
                  <c:v>1.111400211811997E-3</c:v>
                </c:pt>
                <c:pt idx="16">
                  <c:v>1.2820499323424883E-3</c:v>
                </c:pt>
                <c:pt idx="17">
                  <c:v>1.8050500220851973E-3</c:v>
                </c:pt>
                <c:pt idx="18">
                  <c:v>1.8591499392641708E-3</c:v>
                </c:pt>
                <c:pt idx="19">
                  <c:v>2.2313000081339851E-3</c:v>
                </c:pt>
                <c:pt idx="20">
                  <c:v>2.2133999154902995E-3</c:v>
                </c:pt>
                <c:pt idx="21">
                  <c:v>2.272500227263663E-3</c:v>
                </c:pt>
                <c:pt idx="22">
                  <c:v>2.4975999622256495E-3</c:v>
                </c:pt>
                <c:pt idx="23">
                  <c:v>2.6387501857243478E-3</c:v>
                </c:pt>
                <c:pt idx="24">
                  <c:v>2.7224499935982749E-3</c:v>
                </c:pt>
                <c:pt idx="25">
                  <c:v>3.0836000296403654E-3</c:v>
                </c:pt>
                <c:pt idx="26">
                  <c:v>3.0601998660131358E-3</c:v>
                </c:pt>
                <c:pt idx="27">
                  <c:v>2.9170999841880985E-3</c:v>
                </c:pt>
                <c:pt idx="28">
                  <c:v>2.710100103286095E-3</c:v>
                </c:pt>
                <c:pt idx="29">
                  <c:v>2.8281500926823355E-3</c:v>
                </c:pt>
                <c:pt idx="30">
                  <c:v>2.7811999752884731E-3</c:v>
                </c:pt>
                <c:pt idx="31">
                  <c:v>4.3210498915868811E-3</c:v>
                </c:pt>
                <c:pt idx="32">
                  <c:v>3.3710001662257127E-3</c:v>
                </c:pt>
                <c:pt idx="33">
                  <c:v>4.0585999668110162E-3</c:v>
                </c:pt>
                <c:pt idx="34">
                  <c:v>4.3888001528102905E-3</c:v>
                </c:pt>
                <c:pt idx="35">
                  <c:v>3.9706998868496157E-3</c:v>
                </c:pt>
                <c:pt idx="36">
                  <c:v>3.8488001882797107E-3</c:v>
                </c:pt>
                <c:pt idx="37">
                  <c:v>3.5557999508455396E-3</c:v>
                </c:pt>
                <c:pt idx="38">
                  <c:v>3.7039499220554717E-3</c:v>
                </c:pt>
                <c:pt idx="39">
                  <c:v>4.0069502065307461E-3</c:v>
                </c:pt>
                <c:pt idx="40">
                  <c:v>4.3494002311490476E-3</c:v>
                </c:pt>
                <c:pt idx="41">
                  <c:v>3.8184498334885575E-3</c:v>
                </c:pt>
                <c:pt idx="42">
                  <c:v>4.4968000365770422E-3</c:v>
                </c:pt>
                <c:pt idx="43">
                  <c:v>4.1999999375548214E-3</c:v>
                </c:pt>
                <c:pt idx="44">
                  <c:v>4.6130500704748556E-3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14807</c:v>
                </c:pt>
                <c:pt idx="2">
                  <c:v>14821</c:v>
                </c:pt>
                <c:pt idx="3">
                  <c:v>14921</c:v>
                </c:pt>
                <c:pt idx="4">
                  <c:v>15150</c:v>
                </c:pt>
                <c:pt idx="5">
                  <c:v>15164</c:v>
                </c:pt>
                <c:pt idx="6">
                  <c:v>15170</c:v>
                </c:pt>
                <c:pt idx="7">
                  <c:v>20415</c:v>
                </c:pt>
                <c:pt idx="8">
                  <c:v>20489</c:v>
                </c:pt>
                <c:pt idx="9">
                  <c:v>20495</c:v>
                </c:pt>
                <c:pt idx="10">
                  <c:v>21558</c:v>
                </c:pt>
                <c:pt idx="11">
                  <c:v>24449</c:v>
                </c:pt>
                <c:pt idx="12">
                  <c:v>24611</c:v>
                </c:pt>
                <c:pt idx="13">
                  <c:v>24658</c:v>
                </c:pt>
                <c:pt idx="14">
                  <c:v>26735</c:v>
                </c:pt>
                <c:pt idx="15">
                  <c:v>26836</c:v>
                </c:pt>
                <c:pt idx="16">
                  <c:v>29667</c:v>
                </c:pt>
                <c:pt idx="17">
                  <c:v>29687</c:v>
                </c:pt>
                <c:pt idx="18">
                  <c:v>29821</c:v>
                </c:pt>
                <c:pt idx="19">
                  <c:v>31462</c:v>
                </c:pt>
                <c:pt idx="20">
                  <c:v>33916</c:v>
                </c:pt>
                <c:pt idx="21">
                  <c:v>33950</c:v>
                </c:pt>
                <c:pt idx="22">
                  <c:v>36424</c:v>
                </c:pt>
                <c:pt idx="23">
                  <c:v>36525</c:v>
                </c:pt>
                <c:pt idx="24">
                  <c:v>38563</c:v>
                </c:pt>
                <c:pt idx="25">
                  <c:v>38664</c:v>
                </c:pt>
                <c:pt idx="26">
                  <c:v>41548</c:v>
                </c:pt>
                <c:pt idx="27">
                  <c:v>41554</c:v>
                </c:pt>
                <c:pt idx="28">
                  <c:v>41574</c:v>
                </c:pt>
                <c:pt idx="29">
                  <c:v>43881</c:v>
                </c:pt>
                <c:pt idx="30">
                  <c:v>43888</c:v>
                </c:pt>
                <c:pt idx="31">
                  <c:v>46127</c:v>
                </c:pt>
                <c:pt idx="32">
                  <c:v>46140</c:v>
                </c:pt>
                <c:pt idx="33">
                  <c:v>46564</c:v>
                </c:pt>
                <c:pt idx="34">
                  <c:v>46712</c:v>
                </c:pt>
                <c:pt idx="35">
                  <c:v>47418</c:v>
                </c:pt>
                <c:pt idx="36">
                  <c:v>47512</c:v>
                </c:pt>
                <c:pt idx="37">
                  <c:v>48292</c:v>
                </c:pt>
                <c:pt idx="38">
                  <c:v>48373</c:v>
                </c:pt>
                <c:pt idx="39">
                  <c:v>48393</c:v>
                </c:pt>
                <c:pt idx="40">
                  <c:v>48756</c:v>
                </c:pt>
                <c:pt idx="41">
                  <c:v>48803</c:v>
                </c:pt>
                <c:pt idx="42">
                  <c:v>50632</c:v>
                </c:pt>
                <c:pt idx="43">
                  <c:v>50800</c:v>
                </c:pt>
                <c:pt idx="44">
                  <c:v>50807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14807</c:v>
                </c:pt>
                <c:pt idx="2">
                  <c:v>14821</c:v>
                </c:pt>
                <c:pt idx="3">
                  <c:v>14921</c:v>
                </c:pt>
                <c:pt idx="4">
                  <c:v>15150</c:v>
                </c:pt>
                <c:pt idx="5">
                  <c:v>15164</c:v>
                </c:pt>
                <c:pt idx="6">
                  <c:v>15170</c:v>
                </c:pt>
                <c:pt idx="7">
                  <c:v>20415</c:v>
                </c:pt>
                <c:pt idx="8">
                  <c:v>20489</c:v>
                </c:pt>
                <c:pt idx="9">
                  <c:v>20495</c:v>
                </c:pt>
                <c:pt idx="10">
                  <c:v>21558</c:v>
                </c:pt>
                <c:pt idx="11">
                  <c:v>24449</c:v>
                </c:pt>
                <c:pt idx="12">
                  <c:v>24611</c:v>
                </c:pt>
                <c:pt idx="13">
                  <c:v>24658</c:v>
                </c:pt>
                <c:pt idx="14">
                  <c:v>26735</c:v>
                </c:pt>
                <c:pt idx="15">
                  <c:v>26836</c:v>
                </c:pt>
                <c:pt idx="16">
                  <c:v>29667</c:v>
                </c:pt>
                <c:pt idx="17">
                  <c:v>29687</c:v>
                </c:pt>
                <c:pt idx="18">
                  <c:v>29821</c:v>
                </c:pt>
                <c:pt idx="19">
                  <c:v>31462</c:v>
                </c:pt>
                <c:pt idx="20">
                  <c:v>33916</c:v>
                </c:pt>
                <c:pt idx="21">
                  <c:v>33950</c:v>
                </c:pt>
                <c:pt idx="22">
                  <c:v>36424</c:v>
                </c:pt>
                <c:pt idx="23">
                  <c:v>36525</c:v>
                </c:pt>
                <c:pt idx="24">
                  <c:v>38563</c:v>
                </c:pt>
                <c:pt idx="25">
                  <c:v>38664</c:v>
                </c:pt>
                <c:pt idx="26">
                  <c:v>41548</c:v>
                </c:pt>
                <c:pt idx="27">
                  <c:v>41554</c:v>
                </c:pt>
                <c:pt idx="28">
                  <c:v>41574</c:v>
                </c:pt>
                <c:pt idx="29">
                  <c:v>43881</c:v>
                </c:pt>
                <c:pt idx="30">
                  <c:v>43888</c:v>
                </c:pt>
                <c:pt idx="31">
                  <c:v>46127</c:v>
                </c:pt>
                <c:pt idx="32">
                  <c:v>46140</c:v>
                </c:pt>
                <c:pt idx="33">
                  <c:v>46564</c:v>
                </c:pt>
                <c:pt idx="34">
                  <c:v>46712</c:v>
                </c:pt>
                <c:pt idx="35">
                  <c:v>47418</c:v>
                </c:pt>
                <c:pt idx="36">
                  <c:v>47512</c:v>
                </c:pt>
                <c:pt idx="37">
                  <c:v>48292</c:v>
                </c:pt>
                <c:pt idx="38">
                  <c:v>48373</c:v>
                </c:pt>
                <c:pt idx="39">
                  <c:v>48393</c:v>
                </c:pt>
                <c:pt idx="40">
                  <c:v>48756</c:v>
                </c:pt>
                <c:pt idx="41">
                  <c:v>48803</c:v>
                </c:pt>
                <c:pt idx="42">
                  <c:v>50632</c:v>
                </c:pt>
                <c:pt idx="43">
                  <c:v>50800</c:v>
                </c:pt>
                <c:pt idx="44">
                  <c:v>50807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14807</c:v>
                </c:pt>
                <c:pt idx="2">
                  <c:v>14821</c:v>
                </c:pt>
                <c:pt idx="3">
                  <c:v>14921</c:v>
                </c:pt>
                <c:pt idx="4">
                  <c:v>15150</c:v>
                </c:pt>
                <c:pt idx="5">
                  <c:v>15164</c:v>
                </c:pt>
                <c:pt idx="6">
                  <c:v>15170</c:v>
                </c:pt>
                <c:pt idx="7">
                  <c:v>20415</c:v>
                </c:pt>
                <c:pt idx="8">
                  <c:v>20489</c:v>
                </c:pt>
                <c:pt idx="9">
                  <c:v>20495</c:v>
                </c:pt>
                <c:pt idx="10">
                  <c:v>21558</c:v>
                </c:pt>
                <c:pt idx="11">
                  <c:v>24449</c:v>
                </c:pt>
                <c:pt idx="12">
                  <c:v>24611</c:v>
                </c:pt>
                <c:pt idx="13">
                  <c:v>24658</c:v>
                </c:pt>
                <c:pt idx="14">
                  <c:v>26735</c:v>
                </c:pt>
                <c:pt idx="15">
                  <c:v>26836</c:v>
                </c:pt>
                <c:pt idx="16">
                  <c:v>29667</c:v>
                </c:pt>
                <c:pt idx="17">
                  <c:v>29687</c:v>
                </c:pt>
                <c:pt idx="18">
                  <c:v>29821</c:v>
                </c:pt>
                <c:pt idx="19">
                  <c:v>31462</c:v>
                </c:pt>
                <c:pt idx="20">
                  <c:v>33916</c:v>
                </c:pt>
                <c:pt idx="21">
                  <c:v>33950</c:v>
                </c:pt>
                <c:pt idx="22">
                  <c:v>36424</c:v>
                </c:pt>
                <c:pt idx="23">
                  <c:v>36525</c:v>
                </c:pt>
                <c:pt idx="24">
                  <c:v>38563</c:v>
                </c:pt>
                <c:pt idx="25">
                  <c:v>38664</c:v>
                </c:pt>
                <c:pt idx="26">
                  <c:v>41548</c:v>
                </c:pt>
                <c:pt idx="27">
                  <c:v>41554</c:v>
                </c:pt>
                <c:pt idx="28">
                  <c:v>41574</c:v>
                </c:pt>
                <c:pt idx="29">
                  <c:v>43881</c:v>
                </c:pt>
                <c:pt idx="30">
                  <c:v>43888</c:v>
                </c:pt>
                <c:pt idx="31">
                  <c:v>46127</c:v>
                </c:pt>
                <c:pt idx="32">
                  <c:v>46140</c:v>
                </c:pt>
                <c:pt idx="33">
                  <c:v>46564</c:v>
                </c:pt>
                <c:pt idx="34">
                  <c:v>46712</c:v>
                </c:pt>
                <c:pt idx="35">
                  <c:v>47418</c:v>
                </c:pt>
                <c:pt idx="36">
                  <c:v>47512</c:v>
                </c:pt>
                <c:pt idx="37">
                  <c:v>48292</c:v>
                </c:pt>
                <c:pt idx="38">
                  <c:v>48373</c:v>
                </c:pt>
                <c:pt idx="39">
                  <c:v>48393</c:v>
                </c:pt>
                <c:pt idx="40">
                  <c:v>48756</c:v>
                </c:pt>
                <c:pt idx="41">
                  <c:v>48803</c:v>
                </c:pt>
                <c:pt idx="42">
                  <c:v>50632</c:v>
                </c:pt>
                <c:pt idx="43">
                  <c:v>50800</c:v>
                </c:pt>
                <c:pt idx="44">
                  <c:v>50807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14807</c:v>
                </c:pt>
                <c:pt idx="2">
                  <c:v>14821</c:v>
                </c:pt>
                <c:pt idx="3">
                  <c:v>14921</c:v>
                </c:pt>
                <c:pt idx="4">
                  <c:v>15150</c:v>
                </c:pt>
                <c:pt idx="5">
                  <c:v>15164</c:v>
                </c:pt>
                <c:pt idx="6">
                  <c:v>15170</c:v>
                </c:pt>
                <c:pt idx="7">
                  <c:v>20415</c:v>
                </c:pt>
                <c:pt idx="8">
                  <c:v>20489</c:v>
                </c:pt>
                <c:pt idx="9">
                  <c:v>20495</c:v>
                </c:pt>
                <c:pt idx="10">
                  <c:v>21558</c:v>
                </c:pt>
                <c:pt idx="11">
                  <c:v>24449</c:v>
                </c:pt>
                <c:pt idx="12">
                  <c:v>24611</c:v>
                </c:pt>
                <c:pt idx="13">
                  <c:v>24658</c:v>
                </c:pt>
                <c:pt idx="14">
                  <c:v>26735</c:v>
                </c:pt>
                <c:pt idx="15">
                  <c:v>26836</c:v>
                </c:pt>
                <c:pt idx="16">
                  <c:v>29667</c:v>
                </c:pt>
                <c:pt idx="17">
                  <c:v>29687</c:v>
                </c:pt>
                <c:pt idx="18">
                  <c:v>29821</c:v>
                </c:pt>
                <c:pt idx="19">
                  <c:v>31462</c:v>
                </c:pt>
                <c:pt idx="20">
                  <c:v>33916</c:v>
                </c:pt>
                <c:pt idx="21">
                  <c:v>33950</c:v>
                </c:pt>
                <c:pt idx="22">
                  <c:v>36424</c:v>
                </c:pt>
                <c:pt idx="23">
                  <c:v>36525</c:v>
                </c:pt>
                <c:pt idx="24">
                  <c:v>38563</c:v>
                </c:pt>
                <c:pt idx="25">
                  <c:v>38664</c:v>
                </c:pt>
                <c:pt idx="26">
                  <c:v>41548</c:v>
                </c:pt>
                <c:pt idx="27">
                  <c:v>41554</c:v>
                </c:pt>
                <c:pt idx="28">
                  <c:v>41574</c:v>
                </c:pt>
                <c:pt idx="29">
                  <c:v>43881</c:v>
                </c:pt>
                <c:pt idx="30">
                  <c:v>43888</c:v>
                </c:pt>
                <c:pt idx="31">
                  <c:v>46127</c:v>
                </c:pt>
                <c:pt idx="32">
                  <c:v>46140</c:v>
                </c:pt>
                <c:pt idx="33">
                  <c:v>46564</c:v>
                </c:pt>
                <c:pt idx="34">
                  <c:v>46712</c:v>
                </c:pt>
                <c:pt idx="35">
                  <c:v>47418</c:v>
                </c:pt>
                <c:pt idx="36">
                  <c:v>47512</c:v>
                </c:pt>
                <c:pt idx="37">
                  <c:v>48292</c:v>
                </c:pt>
                <c:pt idx="38">
                  <c:v>48373</c:v>
                </c:pt>
                <c:pt idx="39">
                  <c:v>48393</c:v>
                </c:pt>
                <c:pt idx="40">
                  <c:v>48756</c:v>
                </c:pt>
                <c:pt idx="41">
                  <c:v>48803</c:v>
                </c:pt>
                <c:pt idx="42">
                  <c:v>50632</c:v>
                </c:pt>
                <c:pt idx="43">
                  <c:v>50800</c:v>
                </c:pt>
                <c:pt idx="44">
                  <c:v>50807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14807</c:v>
                </c:pt>
                <c:pt idx="2">
                  <c:v>14821</c:v>
                </c:pt>
                <c:pt idx="3">
                  <c:v>14921</c:v>
                </c:pt>
                <c:pt idx="4">
                  <c:v>15150</c:v>
                </c:pt>
                <c:pt idx="5">
                  <c:v>15164</c:v>
                </c:pt>
                <c:pt idx="6">
                  <c:v>15170</c:v>
                </c:pt>
                <c:pt idx="7">
                  <c:v>20415</c:v>
                </c:pt>
                <c:pt idx="8">
                  <c:v>20489</c:v>
                </c:pt>
                <c:pt idx="9">
                  <c:v>20495</c:v>
                </c:pt>
                <c:pt idx="10">
                  <c:v>21558</c:v>
                </c:pt>
                <c:pt idx="11">
                  <c:v>24449</c:v>
                </c:pt>
                <c:pt idx="12">
                  <c:v>24611</c:v>
                </c:pt>
                <c:pt idx="13">
                  <c:v>24658</c:v>
                </c:pt>
                <c:pt idx="14">
                  <c:v>26735</c:v>
                </c:pt>
                <c:pt idx="15">
                  <c:v>26836</c:v>
                </c:pt>
                <c:pt idx="16">
                  <c:v>29667</c:v>
                </c:pt>
                <c:pt idx="17">
                  <c:v>29687</c:v>
                </c:pt>
                <c:pt idx="18">
                  <c:v>29821</c:v>
                </c:pt>
                <c:pt idx="19">
                  <c:v>31462</c:v>
                </c:pt>
                <c:pt idx="20">
                  <c:v>33916</c:v>
                </c:pt>
                <c:pt idx="21">
                  <c:v>33950</c:v>
                </c:pt>
                <c:pt idx="22">
                  <c:v>36424</c:v>
                </c:pt>
                <c:pt idx="23">
                  <c:v>36525</c:v>
                </c:pt>
                <c:pt idx="24">
                  <c:v>38563</c:v>
                </c:pt>
                <c:pt idx="25">
                  <c:v>38664</c:v>
                </c:pt>
                <c:pt idx="26">
                  <c:v>41548</c:v>
                </c:pt>
                <c:pt idx="27">
                  <c:v>41554</c:v>
                </c:pt>
                <c:pt idx="28">
                  <c:v>41574</c:v>
                </c:pt>
                <c:pt idx="29">
                  <c:v>43881</c:v>
                </c:pt>
                <c:pt idx="30">
                  <c:v>43888</c:v>
                </c:pt>
                <c:pt idx="31">
                  <c:v>46127</c:v>
                </c:pt>
                <c:pt idx="32">
                  <c:v>46140</c:v>
                </c:pt>
                <c:pt idx="33">
                  <c:v>46564</c:v>
                </c:pt>
                <c:pt idx="34">
                  <c:v>46712</c:v>
                </c:pt>
                <c:pt idx="35">
                  <c:v>47418</c:v>
                </c:pt>
                <c:pt idx="36">
                  <c:v>47512</c:v>
                </c:pt>
                <c:pt idx="37">
                  <c:v>48292</c:v>
                </c:pt>
                <c:pt idx="38">
                  <c:v>48373</c:v>
                </c:pt>
                <c:pt idx="39">
                  <c:v>48393</c:v>
                </c:pt>
                <c:pt idx="40">
                  <c:v>48756</c:v>
                </c:pt>
                <c:pt idx="41">
                  <c:v>48803</c:v>
                </c:pt>
                <c:pt idx="42">
                  <c:v>50632</c:v>
                </c:pt>
                <c:pt idx="43">
                  <c:v>50800</c:v>
                </c:pt>
                <c:pt idx="44">
                  <c:v>50807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14807</c:v>
                </c:pt>
                <c:pt idx="2">
                  <c:v>14821</c:v>
                </c:pt>
                <c:pt idx="3">
                  <c:v>14921</c:v>
                </c:pt>
                <c:pt idx="4">
                  <c:v>15150</c:v>
                </c:pt>
                <c:pt idx="5">
                  <c:v>15164</c:v>
                </c:pt>
                <c:pt idx="6">
                  <c:v>15170</c:v>
                </c:pt>
                <c:pt idx="7">
                  <c:v>20415</c:v>
                </c:pt>
                <c:pt idx="8">
                  <c:v>20489</c:v>
                </c:pt>
                <c:pt idx="9">
                  <c:v>20495</c:v>
                </c:pt>
                <c:pt idx="10">
                  <c:v>21558</c:v>
                </c:pt>
                <c:pt idx="11">
                  <c:v>24449</c:v>
                </c:pt>
                <c:pt idx="12">
                  <c:v>24611</c:v>
                </c:pt>
                <c:pt idx="13">
                  <c:v>24658</c:v>
                </c:pt>
                <c:pt idx="14">
                  <c:v>26735</c:v>
                </c:pt>
                <c:pt idx="15">
                  <c:v>26836</c:v>
                </c:pt>
                <c:pt idx="16">
                  <c:v>29667</c:v>
                </c:pt>
                <c:pt idx="17">
                  <c:v>29687</c:v>
                </c:pt>
                <c:pt idx="18">
                  <c:v>29821</c:v>
                </c:pt>
                <c:pt idx="19">
                  <c:v>31462</c:v>
                </c:pt>
                <c:pt idx="20">
                  <c:v>33916</c:v>
                </c:pt>
                <c:pt idx="21">
                  <c:v>33950</c:v>
                </c:pt>
                <c:pt idx="22">
                  <c:v>36424</c:v>
                </c:pt>
                <c:pt idx="23">
                  <c:v>36525</c:v>
                </c:pt>
                <c:pt idx="24">
                  <c:v>38563</c:v>
                </c:pt>
                <c:pt idx="25">
                  <c:v>38664</c:v>
                </c:pt>
                <c:pt idx="26">
                  <c:v>41548</c:v>
                </c:pt>
                <c:pt idx="27">
                  <c:v>41554</c:v>
                </c:pt>
                <c:pt idx="28">
                  <c:v>41574</c:v>
                </c:pt>
                <c:pt idx="29">
                  <c:v>43881</c:v>
                </c:pt>
                <c:pt idx="30">
                  <c:v>43888</c:v>
                </c:pt>
                <c:pt idx="31">
                  <c:v>46127</c:v>
                </c:pt>
                <c:pt idx="32">
                  <c:v>46140</c:v>
                </c:pt>
                <c:pt idx="33">
                  <c:v>46564</c:v>
                </c:pt>
                <c:pt idx="34">
                  <c:v>46712</c:v>
                </c:pt>
                <c:pt idx="35">
                  <c:v>47418</c:v>
                </c:pt>
                <c:pt idx="36">
                  <c:v>47512</c:v>
                </c:pt>
                <c:pt idx="37">
                  <c:v>48292</c:v>
                </c:pt>
                <c:pt idx="38">
                  <c:v>48373</c:v>
                </c:pt>
                <c:pt idx="39">
                  <c:v>48393</c:v>
                </c:pt>
                <c:pt idx="40">
                  <c:v>48756</c:v>
                </c:pt>
                <c:pt idx="41">
                  <c:v>48803</c:v>
                </c:pt>
                <c:pt idx="42">
                  <c:v>50632</c:v>
                </c:pt>
                <c:pt idx="43">
                  <c:v>50800</c:v>
                </c:pt>
                <c:pt idx="44">
                  <c:v>50807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-9.1961121167031656E-4</c:v>
                </c:pt>
                <c:pt idx="1">
                  <c:v>5.3588342960675731E-4</c:v>
                </c:pt>
                <c:pt idx="2">
                  <c:v>5.3725959797157655E-4</c:v>
                </c:pt>
                <c:pt idx="3">
                  <c:v>5.4708937200599996E-4</c:v>
                </c:pt>
                <c:pt idx="4">
                  <c:v>5.695995545448296E-4</c:v>
                </c:pt>
                <c:pt idx="5">
                  <c:v>5.7097572290964885E-4</c:v>
                </c:pt>
                <c:pt idx="6">
                  <c:v>5.7156550935171424E-4</c:v>
                </c:pt>
                <c:pt idx="7">
                  <c:v>1.0871371574572219E-3</c:v>
                </c:pt>
                <c:pt idx="8">
                  <c:v>1.0944111902426953E-3</c:v>
                </c:pt>
                <c:pt idx="9">
                  <c:v>1.0950009766847605E-3</c:v>
                </c:pt>
                <c:pt idx="10">
                  <c:v>1.1994914746706812E-3</c:v>
                </c:pt>
                <c:pt idx="11">
                  <c:v>1.4836702420058623E-3</c:v>
                </c:pt>
                <c:pt idx="12">
                  <c:v>1.499594475941628E-3</c:v>
                </c:pt>
                <c:pt idx="13">
                  <c:v>1.5042144697378071E-3</c:v>
                </c:pt>
                <c:pt idx="14">
                  <c:v>1.7083788764327814E-3</c:v>
                </c:pt>
                <c:pt idx="15">
                  <c:v>1.7183069482075487E-3</c:v>
                </c:pt>
                <c:pt idx="16">
                  <c:v>1.9965878511220754E-3</c:v>
                </c:pt>
                <c:pt idx="17">
                  <c:v>1.99855380592896E-3</c:v>
                </c:pt>
                <c:pt idx="18">
                  <c:v>2.0117257031350877E-3</c:v>
                </c:pt>
                <c:pt idx="19">
                  <c:v>2.1730322950399756E-3</c:v>
                </c:pt>
                <c:pt idx="20">
                  <c:v>2.4142549498447261E-3</c:v>
                </c:pt>
                <c:pt idx="21">
                  <c:v>2.4175970730164298E-3</c:v>
                </c:pt>
                <c:pt idx="22">
                  <c:v>2.6607856826280649E-3</c:v>
                </c:pt>
                <c:pt idx="23">
                  <c:v>2.6707137544028326E-3</c:v>
                </c:pt>
                <c:pt idx="24">
                  <c:v>2.8710445492243818E-3</c:v>
                </c:pt>
                <c:pt idx="25">
                  <c:v>2.8809726209991495E-3</c:v>
                </c:pt>
                <c:pt idx="26">
                  <c:v>3.16446330415192E-3</c:v>
                </c:pt>
                <c:pt idx="27">
                  <c:v>3.1650530905939856E-3</c:v>
                </c:pt>
                <c:pt idx="28">
                  <c:v>3.1670190454008706E-3</c:v>
                </c:pt>
                <c:pt idx="29">
                  <c:v>3.3937919323750185E-3</c:v>
                </c:pt>
                <c:pt idx="30">
                  <c:v>3.3944800165574282E-3</c:v>
                </c:pt>
                <c:pt idx="31">
                  <c:v>3.6145686571881679E-3</c:v>
                </c:pt>
                <c:pt idx="32">
                  <c:v>3.6158465278126432E-3</c:v>
                </c:pt>
                <c:pt idx="33">
                  <c:v>3.6575247697185984E-3</c:v>
                </c:pt>
                <c:pt idx="34">
                  <c:v>3.6720728352895452E-3</c:v>
                </c:pt>
                <c:pt idx="35">
                  <c:v>3.7414710399725744E-3</c:v>
                </c:pt>
                <c:pt idx="36">
                  <c:v>3.7507110275649324E-3</c:v>
                </c:pt>
                <c:pt idx="37">
                  <c:v>3.8273832650334346E-3</c:v>
                </c:pt>
                <c:pt idx="38">
                  <c:v>3.8353453820013182E-3</c:v>
                </c:pt>
                <c:pt idx="39">
                  <c:v>3.8373113368082024E-3</c:v>
                </c:pt>
                <c:pt idx="40">
                  <c:v>3.8729934165531599E-3</c:v>
                </c:pt>
                <c:pt idx="41">
                  <c:v>3.877613410349339E-3</c:v>
                </c:pt>
                <c:pt idx="42">
                  <c:v>4.0573999774389429E-3</c:v>
                </c:pt>
                <c:pt idx="43">
                  <c:v>4.0739139978167738E-3</c:v>
                </c:pt>
                <c:pt idx="44">
                  <c:v>4.0746020819991836E-3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14807</c:v>
                </c:pt>
                <c:pt idx="2">
                  <c:v>14821</c:v>
                </c:pt>
                <c:pt idx="3">
                  <c:v>14921</c:v>
                </c:pt>
                <c:pt idx="4">
                  <c:v>15150</c:v>
                </c:pt>
                <c:pt idx="5">
                  <c:v>15164</c:v>
                </c:pt>
                <c:pt idx="6">
                  <c:v>15170</c:v>
                </c:pt>
                <c:pt idx="7">
                  <c:v>20415</c:v>
                </c:pt>
                <c:pt idx="8">
                  <c:v>20489</c:v>
                </c:pt>
                <c:pt idx="9">
                  <c:v>20495</c:v>
                </c:pt>
                <c:pt idx="10">
                  <c:v>21558</c:v>
                </c:pt>
                <c:pt idx="11">
                  <c:v>24449</c:v>
                </c:pt>
                <c:pt idx="12">
                  <c:v>24611</c:v>
                </c:pt>
                <c:pt idx="13">
                  <c:v>24658</c:v>
                </c:pt>
                <c:pt idx="14">
                  <c:v>26735</c:v>
                </c:pt>
                <c:pt idx="15">
                  <c:v>26836</c:v>
                </c:pt>
                <c:pt idx="16">
                  <c:v>29667</c:v>
                </c:pt>
                <c:pt idx="17">
                  <c:v>29687</c:v>
                </c:pt>
                <c:pt idx="18">
                  <c:v>29821</c:v>
                </c:pt>
                <c:pt idx="19">
                  <c:v>31462</c:v>
                </c:pt>
                <c:pt idx="20">
                  <c:v>33916</c:v>
                </c:pt>
                <c:pt idx="21">
                  <c:v>33950</c:v>
                </c:pt>
                <c:pt idx="22">
                  <c:v>36424</c:v>
                </c:pt>
                <c:pt idx="23">
                  <c:v>36525</c:v>
                </c:pt>
                <c:pt idx="24">
                  <c:v>38563</c:v>
                </c:pt>
                <c:pt idx="25">
                  <c:v>38664</c:v>
                </c:pt>
                <c:pt idx="26">
                  <c:v>41548</c:v>
                </c:pt>
                <c:pt idx="27">
                  <c:v>41554</c:v>
                </c:pt>
                <c:pt idx="28">
                  <c:v>41574</c:v>
                </c:pt>
                <c:pt idx="29">
                  <c:v>43881</c:v>
                </c:pt>
                <c:pt idx="30">
                  <c:v>43888</c:v>
                </c:pt>
                <c:pt idx="31">
                  <c:v>46127</c:v>
                </c:pt>
                <c:pt idx="32">
                  <c:v>46140</c:v>
                </c:pt>
                <c:pt idx="33">
                  <c:v>46564</c:v>
                </c:pt>
                <c:pt idx="34">
                  <c:v>46712</c:v>
                </c:pt>
                <c:pt idx="35">
                  <c:v>47418</c:v>
                </c:pt>
                <c:pt idx="36">
                  <c:v>47512</c:v>
                </c:pt>
                <c:pt idx="37">
                  <c:v>48292</c:v>
                </c:pt>
                <c:pt idx="38">
                  <c:v>48373</c:v>
                </c:pt>
                <c:pt idx="39">
                  <c:v>48393</c:v>
                </c:pt>
                <c:pt idx="40">
                  <c:v>48756</c:v>
                </c:pt>
                <c:pt idx="41">
                  <c:v>48803</c:v>
                </c:pt>
                <c:pt idx="42">
                  <c:v>50632</c:v>
                </c:pt>
                <c:pt idx="43">
                  <c:v>50800</c:v>
                </c:pt>
                <c:pt idx="44">
                  <c:v>50807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A24" sqref="A24"/>
    </sheetView>
  </sheetViews>
  <sheetFormatPr defaultColWidth="10.28515625" defaultRowHeight="12.75" x14ac:dyDescent="0.2"/>
  <cols>
    <col min="1" max="1" width="16.1406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45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x14ac:dyDescent="0.2">
      <c r="A2" t="s">
        <v>23</v>
      </c>
      <c r="B2" s="39" t="s">
        <v>46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5">
        <v>51859.246789999997</v>
      </c>
      <c r="D7" s="38" t="s">
        <v>47</v>
      </c>
    </row>
    <row r="8" spans="1:15" x14ac:dyDescent="0.2">
      <c r="A8" t="s">
        <v>3</v>
      </c>
      <c r="C8" s="5">
        <v>0.14872384999999999</v>
      </c>
      <c r="D8" s="38" t="s">
        <v>47</v>
      </c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-9.1961121167031656E-4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9.8297740344234065E-8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(C7+C11)+(C8+C12)*INT(MAX(F21:F3533))</f>
        <v>59415.463511552072</v>
      </c>
      <c r="E15" s="9" t="s">
        <v>30</v>
      </c>
      <c r="F15" s="24">
        <f ca="1">NOW()+15018.5+$C$5/24</f>
        <v>60162.792963078704</v>
      </c>
    </row>
    <row r="16" spans="1:15" x14ac:dyDescent="0.2">
      <c r="A16" s="11" t="s">
        <v>4</v>
      </c>
      <c r="B16" s="6"/>
      <c r="C16" s="12">
        <f ca="1">+C8+C12</f>
        <v>0.14872394829774033</v>
      </c>
      <c r="E16" s="9" t="s">
        <v>35</v>
      </c>
      <c r="F16" s="10">
        <f ca="1">ROUND(2*(F15-$C$7)/$C$8,0)/2+F14</f>
        <v>55833</v>
      </c>
    </row>
    <row r="17" spans="1:21" ht="13.5" thickBot="1" x14ac:dyDescent="0.25">
      <c r="A17" s="9" t="s">
        <v>27</v>
      </c>
      <c r="B17" s="6"/>
      <c r="C17" s="6">
        <f>COUNT(C21:C2191)</f>
        <v>45</v>
      </c>
      <c r="E17" s="9" t="s">
        <v>36</v>
      </c>
      <c r="F17" s="18">
        <f ca="1">ROUND(2*(F15-$C$15)/$C$16,0)/2+F14</f>
        <v>5026</v>
      </c>
    </row>
    <row r="18" spans="1:21" ht="14.25" thickTop="1" thickBot="1" x14ac:dyDescent="0.25">
      <c r="A18" s="11" t="s">
        <v>5</v>
      </c>
      <c r="B18" s="6"/>
      <c r="C18" s="14">
        <f ca="1">+C15</f>
        <v>59415.463511552072</v>
      </c>
      <c r="D18" s="15">
        <f ca="1">+C16</f>
        <v>0.14872394829774033</v>
      </c>
      <c r="E18" s="9" t="s">
        <v>31</v>
      </c>
      <c r="F18" s="13">
        <f ca="1">+$C$15+$C$16*F17-15018.5-$C$5/24</f>
        <v>45144.845909029849</v>
      </c>
    </row>
    <row r="19" spans="1:21" ht="13.5" thickTop="1" x14ac:dyDescent="0.2">
      <c r="F19" t="s">
        <v>43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39" customFormat="1" ht="12" customHeight="1" x14ac:dyDescent="0.2">
      <c r="A21" s="39" t="str">
        <f>D7</f>
        <v>VSX</v>
      </c>
      <c r="C21" s="42">
        <f>C$7</f>
        <v>51859.246789999997</v>
      </c>
      <c r="D21" s="42" t="s">
        <v>13</v>
      </c>
      <c r="E21" s="39">
        <f>+(C21-C$7)/C$8</f>
        <v>0</v>
      </c>
      <c r="F21" s="39">
        <f>ROUND(2*E21,0)/2</f>
        <v>0</v>
      </c>
      <c r="G21" s="39">
        <f>+C21-(C$7+F21*C$8)</f>
        <v>0</v>
      </c>
      <c r="I21" s="39">
        <f>+G21</f>
        <v>0</v>
      </c>
      <c r="O21" s="39">
        <f ca="1">+C$11+C$12*$F21</f>
        <v>-9.1961121167031656E-4</v>
      </c>
      <c r="Q21" s="43">
        <f>+C21-15018.5</f>
        <v>36840.746789999997</v>
      </c>
    </row>
    <row r="22" spans="1:21" s="39" customFormat="1" ht="12" customHeight="1" x14ac:dyDescent="0.2">
      <c r="A22" s="40" t="s">
        <v>49</v>
      </c>
      <c r="B22" s="41" t="s">
        <v>48</v>
      </c>
      <c r="C22" s="44">
        <v>54061.401389999781</v>
      </c>
      <c r="D22" s="45">
        <v>1.6000000000000001E-4</v>
      </c>
      <c r="E22" s="39">
        <f t="shared" ref="E22:E65" si="0">+(C22-C$7)/C$8</f>
        <v>14807.003718635468</v>
      </c>
      <c r="F22" s="39">
        <f t="shared" ref="F22:F65" si="1">ROUND(2*E22,0)/2</f>
        <v>14807</v>
      </c>
      <c r="G22" s="39">
        <f t="shared" ref="G22:G65" si="2">+C22-(C$7+F22*C$8)</f>
        <v>5.5304978013737127E-4</v>
      </c>
      <c r="I22" s="39">
        <f t="shared" ref="I22:I65" si="3">+G22</f>
        <v>5.5304978013737127E-4</v>
      </c>
      <c r="O22" s="39">
        <f t="shared" ref="O22:O65" ca="1" si="4">+C$11+C$12*$F22</f>
        <v>5.3588342960675731E-4</v>
      </c>
      <c r="Q22" s="43">
        <f t="shared" ref="Q22:Q65" si="5">+C22-15018.5</f>
        <v>39042.901389999781</v>
      </c>
    </row>
    <row r="23" spans="1:21" s="39" customFormat="1" ht="12" customHeight="1" x14ac:dyDescent="0.2">
      <c r="A23" s="40" t="s">
        <v>49</v>
      </c>
      <c r="B23" s="41" t="s">
        <v>48</v>
      </c>
      <c r="C23" s="44">
        <v>54063.483510000166</v>
      </c>
      <c r="D23" s="45">
        <v>2.0000000000000001E-4</v>
      </c>
      <c r="E23" s="39">
        <f t="shared" si="0"/>
        <v>14821.003625176247</v>
      </c>
      <c r="F23" s="39">
        <f t="shared" si="1"/>
        <v>14821</v>
      </c>
      <c r="G23" s="39">
        <f t="shared" si="2"/>
        <v>5.3915016906103119E-4</v>
      </c>
      <c r="I23" s="39">
        <f t="shared" si="3"/>
        <v>5.3915016906103119E-4</v>
      </c>
      <c r="O23" s="39">
        <f t="shared" ca="1" si="4"/>
        <v>5.3725959797157655E-4</v>
      </c>
      <c r="Q23" s="43">
        <f t="shared" si="5"/>
        <v>39044.983510000166</v>
      </c>
    </row>
    <row r="24" spans="1:21" s="39" customFormat="1" ht="12" customHeight="1" x14ac:dyDescent="0.2">
      <c r="A24" s="40" t="s">
        <v>49</v>
      </c>
      <c r="B24" s="41" t="s">
        <v>48</v>
      </c>
      <c r="C24" s="44">
        <v>54078.35643000016</v>
      </c>
      <c r="D24" s="45">
        <v>1.3999999999999999E-4</v>
      </c>
      <c r="E24" s="39">
        <f t="shared" si="0"/>
        <v>14921.007222447259</v>
      </c>
      <c r="F24" s="39">
        <f t="shared" si="1"/>
        <v>14921</v>
      </c>
      <c r="G24" s="39">
        <f t="shared" si="2"/>
        <v>1.0741501610027626E-3</v>
      </c>
      <c r="I24" s="39">
        <f t="shared" si="3"/>
        <v>1.0741501610027626E-3</v>
      </c>
      <c r="O24" s="39">
        <f t="shared" ca="1" si="4"/>
        <v>5.4708937200599996E-4</v>
      </c>
      <c r="Q24" s="43">
        <f t="shared" si="5"/>
        <v>39059.85643000016</v>
      </c>
    </row>
    <row r="25" spans="1:21" s="39" customFormat="1" ht="12" customHeight="1" x14ac:dyDescent="0.2">
      <c r="A25" s="40" t="s">
        <v>49</v>
      </c>
      <c r="B25" s="41" t="s">
        <v>48</v>
      </c>
      <c r="C25" s="44">
        <v>54112.413350000046</v>
      </c>
      <c r="D25" s="45">
        <v>1.7000000000000001E-4</v>
      </c>
      <c r="E25" s="39">
        <f t="shared" si="0"/>
        <v>15150.001563300364</v>
      </c>
      <c r="F25" s="39">
        <f t="shared" si="1"/>
        <v>15150</v>
      </c>
      <c r="G25" s="39">
        <f t="shared" si="2"/>
        <v>2.3250004596775398E-4</v>
      </c>
      <c r="I25" s="39">
        <f t="shared" si="3"/>
        <v>2.3250004596775398E-4</v>
      </c>
      <c r="O25" s="39">
        <f t="shared" ca="1" si="4"/>
        <v>5.695995545448296E-4</v>
      </c>
      <c r="Q25" s="43">
        <f t="shared" si="5"/>
        <v>39093.913350000046</v>
      </c>
    </row>
    <row r="26" spans="1:21" s="39" customFormat="1" ht="12" customHeight="1" x14ac:dyDescent="0.2">
      <c r="A26" s="40" t="s">
        <v>49</v>
      </c>
      <c r="B26" s="41" t="s">
        <v>48</v>
      </c>
      <c r="C26" s="44">
        <v>54114.495930000208</v>
      </c>
      <c r="D26" s="45">
        <v>2.3000000000000001E-4</v>
      </c>
      <c r="E26" s="39">
        <f t="shared" si="0"/>
        <v>15164.004562820362</v>
      </c>
      <c r="F26" s="39">
        <f t="shared" si="1"/>
        <v>15164</v>
      </c>
      <c r="G26" s="39">
        <f t="shared" si="2"/>
        <v>6.7860021226806566E-4</v>
      </c>
      <c r="I26" s="39">
        <f t="shared" si="3"/>
        <v>6.7860021226806566E-4</v>
      </c>
      <c r="O26" s="39">
        <f t="shared" ca="1" si="4"/>
        <v>5.7097572290964885E-4</v>
      </c>
      <c r="Q26" s="43">
        <f t="shared" si="5"/>
        <v>39095.995930000208</v>
      </c>
    </row>
    <row r="27" spans="1:21" s="39" customFormat="1" ht="12" customHeight="1" x14ac:dyDescent="0.2">
      <c r="A27" s="40" t="s">
        <v>49</v>
      </c>
      <c r="B27" s="41" t="s">
        <v>48</v>
      </c>
      <c r="C27" s="44">
        <v>54115.388309999835</v>
      </c>
      <c r="D27" s="45">
        <v>1.7000000000000001E-4</v>
      </c>
      <c r="E27" s="39">
        <f t="shared" si="0"/>
        <v>15170.004810928694</v>
      </c>
      <c r="F27" s="39">
        <f t="shared" si="1"/>
        <v>15170</v>
      </c>
      <c r="G27" s="39">
        <f t="shared" si="2"/>
        <v>7.1549983840668574E-4</v>
      </c>
      <c r="I27" s="39">
        <f t="shared" si="3"/>
        <v>7.1549983840668574E-4</v>
      </c>
      <c r="O27" s="39">
        <f t="shared" ca="1" si="4"/>
        <v>5.7156550935171424E-4</v>
      </c>
      <c r="Q27" s="43">
        <f t="shared" si="5"/>
        <v>39096.888309999835</v>
      </c>
    </row>
    <row r="28" spans="1:21" s="39" customFormat="1" ht="12" customHeight="1" x14ac:dyDescent="0.2">
      <c r="A28" s="40" t="s">
        <v>49</v>
      </c>
      <c r="B28" s="41" t="s">
        <v>48</v>
      </c>
      <c r="C28" s="44">
        <v>54895.445520000067</v>
      </c>
      <c r="D28" s="45">
        <v>1.8000000000000001E-4</v>
      </c>
      <c r="E28" s="39">
        <f t="shared" si="0"/>
        <v>20415.008957877766</v>
      </c>
      <c r="F28" s="39">
        <f t="shared" si="1"/>
        <v>20415</v>
      </c>
      <c r="G28" s="39">
        <f t="shared" si="2"/>
        <v>1.3322500672074966E-3</v>
      </c>
      <c r="I28" s="39">
        <f t="shared" si="3"/>
        <v>1.3322500672074966E-3</v>
      </c>
      <c r="O28" s="39">
        <f t="shared" ca="1" si="4"/>
        <v>1.0871371574572219E-3</v>
      </c>
      <c r="Q28" s="43">
        <f t="shared" si="5"/>
        <v>39876.945520000067</v>
      </c>
    </row>
    <row r="29" spans="1:21" s="39" customFormat="1" ht="12" customHeight="1" x14ac:dyDescent="0.2">
      <c r="A29" s="40" t="s">
        <v>49</v>
      </c>
      <c r="B29" s="41" t="s">
        <v>48</v>
      </c>
      <c r="C29" s="44">
        <v>54906.450699999928</v>
      </c>
      <c r="D29" s="45">
        <v>1.2999999999999999E-4</v>
      </c>
      <c r="E29" s="39">
        <f t="shared" si="0"/>
        <v>20489.006369858846</v>
      </c>
      <c r="F29" s="39">
        <f t="shared" si="1"/>
        <v>20489</v>
      </c>
      <c r="G29" s="39">
        <f t="shared" si="2"/>
        <v>9.4734993035672233E-4</v>
      </c>
      <c r="I29" s="39">
        <f t="shared" si="3"/>
        <v>9.4734993035672233E-4</v>
      </c>
      <c r="O29" s="39">
        <f t="shared" ca="1" si="4"/>
        <v>1.0944111902426953E-3</v>
      </c>
      <c r="Q29" s="43">
        <f t="shared" si="5"/>
        <v>39887.950699999928</v>
      </c>
    </row>
    <row r="30" spans="1:21" s="39" customFormat="1" ht="12" customHeight="1" x14ac:dyDescent="0.2">
      <c r="A30" s="40" t="s">
        <v>49</v>
      </c>
      <c r="B30" s="41" t="s">
        <v>48</v>
      </c>
      <c r="C30" s="44">
        <v>54907.343179999851</v>
      </c>
      <c r="D30" s="45">
        <v>2.5999999999999998E-4</v>
      </c>
      <c r="E30" s="39">
        <f t="shared" si="0"/>
        <v>20495.007290356276</v>
      </c>
      <c r="F30" s="39">
        <f t="shared" si="1"/>
        <v>20495</v>
      </c>
      <c r="G30" s="39">
        <f t="shared" si="2"/>
        <v>1.0842498522833921E-3</v>
      </c>
      <c r="I30" s="39">
        <f t="shared" si="3"/>
        <v>1.0842498522833921E-3</v>
      </c>
      <c r="O30" s="39">
        <f t="shared" ca="1" si="4"/>
        <v>1.0950009766847605E-3</v>
      </c>
      <c r="Q30" s="43">
        <f t="shared" si="5"/>
        <v>39888.843179999851</v>
      </c>
    </row>
    <row r="31" spans="1:21" s="39" customFormat="1" ht="12" customHeight="1" x14ac:dyDescent="0.2">
      <c r="A31" s="40" t="s">
        <v>49</v>
      </c>
      <c r="B31" s="41" t="s">
        <v>48</v>
      </c>
      <c r="C31" s="44">
        <v>55065.436660000123</v>
      </c>
      <c r="D31" s="45">
        <v>2.9E-4</v>
      </c>
      <c r="E31" s="39">
        <f t="shared" si="0"/>
        <v>21558.00747492837</v>
      </c>
      <c r="F31" s="39">
        <f t="shared" si="1"/>
        <v>21558</v>
      </c>
      <c r="G31" s="39">
        <f t="shared" si="2"/>
        <v>1.1117001267848536E-3</v>
      </c>
      <c r="I31" s="39">
        <f t="shared" si="3"/>
        <v>1.1117001267848536E-3</v>
      </c>
      <c r="O31" s="39">
        <f t="shared" ca="1" si="4"/>
        <v>1.1994914746706812E-3</v>
      </c>
      <c r="Q31" s="43">
        <f t="shared" si="5"/>
        <v>40046.936660000123</v>
      </c>
    </row>
    <row r="32" spans="1:21" s="39" customFormat="1" ht="12" customHeight="1" x14ac:dyDescent="0.2">
      <c r="A32" s="40" t="s">
        <v>49</v>
      </c>
      <c r="B32" s="41" t="s">
        <v>48</v>
      </c>
      <c r="C32" s="44">
        <v>55495.397530000191</v>
      </c>
      <c r="D32" s="45">
        <v>3.2000000000000003E-4</v>
      </c>
      <c r="E32" s="39">
        <f t="shared" si="0"/>
        <v>24449.00895182712</v>
      </c>
      <c r="F32" s="39">
        <f t="shared" si="1"/>
        <v>24449</v>
      </c>
      <c r="G32" s="39">
        <f t="shared" si="2"/>
        <v>1.3313501913216896E-3</v>
      </c>
      <c r="I32" s="39">
        <f t="shared" si="3"/>
        <v>1.3313501913216896E-3</v>
      </c>
      <c r="O32" s="39">
        <f t="shared" ca="1" si="4"/>
        <v>1.4836702420058623E-3</v>
      </c>
      <c r="Q32" s="43">
        <f t="shared" si="5"/>
        <v>40476.897530000191</v>
      </c>
    </row>
    <row r="33" spans="1:17" s="39" customFormat="1" ht="12" customHeight="1" x14ac:dyDescent="0.2">
      <c r="A33" s="40" t="s">
        <v>49</v>
      </c>
      <c r="B33" s="41" t="s">
        <v>48</v>
      </c>
      <c r="C33" s="44">
        <v>55519.491119999904</v>
      </c>
      <c r="D33" s="45">
        <v>1.7000000000000001E-4</v>
      </c>
      <c r="E33" s="39">
        <f t="shared" si="0"/>
        <v>24611.011145824337</v>
      </c>
      <c r="F33" s="39">
        <f t="shared" si="1"/>
        <v>24611</v>
      </c>
      <c r="G33" s="39">
        <f t="shared" si="2"/>
        <v>1.6576499037910253E-3</v>
      </c>
      <c r="I33" s="39">
        <f t="shared" si="3"/>
        <v>1.6576499037910253E-3</v>
      </c>
      <c r="O33" s="39">
        <f t="shared" ca="1" si="4"/>
        <v>1.499594475941628E-3</v>
      </c>
      <c r="Q33" s="43">
        <f t="shared" si="5"/>
        <v>40500.991119999904</v>
      </c>
    </row>
    <row r="34" spans="1:17" s="39" customFormat="1" ht="12" customHeight="1" x14ac:dyDescent="0.2">
      <c r="A34" s="40" t="s">
        <v>49</v>
      </c>
      <c r="B34" s="41" t="s">
        <v>48</v>
      </c>
      <c r="C34" s="44">
        <v>55526.480820000172</v>
      </c>
      <c r="D34" s="45">
        <v>1.8000000000000001E-4</v>
      </c>
      <c r="E34" s="39">
        <f t="shared" si="0"/>
        <v>24658.008987799702</v>
      </c>
      <c r="F34" s="39">
        <f t="shared" si="1"/>
        <v>24658</v>
      </c>
      <c r="G34" s="39">
        <f t="shared" si="2"/>
        <v>1.3367001738515683E-3</v>
      </c>
      <c r="I34" s="39">
        <f t="shared" si="3"/>
        <v>1.3367001738515683E-3</v>
      </c>
      <c r="O34" s="39">
        <f t="shared" ca="1" si="4"/>
        <v>1.5042144697378071E-3</v>
      </c>
      <c r="Q34" s="43">
        <f t="shared" si="5"/>
        <v>40507.980820000172</v>
      </c>
    </row>
    <row r="35" spans="1:17" s="39" customFormat="1" ht="12" customHeight="1" x14ac:dyDescent="0.2">
      <c r="A35" s="40" t="s">
        <v>49</v>
      </c>
      <c r="B35" s="41" t="s">
        <v>48</v>
      </c>
      <c r="C35" s="44">
        <v>55835.380299999844</v>
      </c>
      <c r="D35" s="45">
        <v>2.1000000000000001E-4</v>
      </c>
      <c r="E35" s="39">
        <f t="shared" si="0"/>
        <v>26735.009280622085</v>
      </c>
      <c r="F35" s="39">
        <f t="shared" si="1"/>
        <v>26735</v>
      </c>
      <c r="G35" s="39">
        <f t="shared" si="2"/>
        <v>1.3802498433506116E-3</v>
      </c>
      <c r="I35" s="39">
        <f t="shared" si="3"/>
        <v>1.3802498433506116E-3</v>
      </c>
      <c r="O35" s="39">
        <f t="shared" ca="1" si="4"/>
        <v>1.7083788764327814E-3</v>
      </c>
      <c r="Q35" s="43">
        <f t="shared" si="5"/>
        <v>40816.880299999844</v>
      </c>
    </row>
    <row r="36" spans="1:17" s="39" customFormat="1" ht="12" customHeight="1" x14ac:dyDescent="0.2">
      <c r="A36" s="40" t="s">
        <v>49</v>
      </c>
      <c r="B36" s="41" t="s">
        <v>48</v>
      </c>
      <c r="C36" s="44">
        <v>55850.401140000205</v>
      </c>
      <c r="D36" s="45">
        <v>1.8000000000000001E-4</v>
      </c>
      <c r="E36" s="39">
        <f t="shared" si="0"/>
        <v>26836.007472911766</v>
      </c>
      <c r="F36" s="39">
        <f t="shared" si="1"/>
        <v>26836</v>
      </c>
      <c r="G36" s="39">
        <f t="shared" si="2"/>
        <v>1.111400211811997E-3</v>
      </c>
      <c r="I36" s="39">
        <f t="shared" si="3"/>
        <v>1.111400211811997E-3</v>
      </c>
      <c r="O36" s="39">
        <f t="shared" ca="1" si="4"/>
        <v>1.7183069482075487E-3</v>
      </c>
      <c r="Q36" s="43">
        <f t="shared" si="5"/>
        <v>40831.901140000205</v>
      </c>
    </row>
    <row r="37" spans="1:17" s="39" customFormat="1" ht="12" customHeight="1" x14ac:dyDescent="0.2">
      <c r="A37" s="40" t="s">
        <v>49</v>
      </c>
      <c r="B37" s="41" t="s">
        <v>48</v>
      </c>
      <c r="C37" s="44">
        <v>56271.438529999927</v>
      </c>
      <c r="D37" s="45">
        <v>1.4999999999999999E-4</v>
      </c>
      <c r="E37" s="39">
        <f t="shared" si="0"/>
        <v>29667.008620338496</v>
      </c>
      <c r="F37" s="39">
        <f t="shared" si="1"/>
        <v>29667</v>
      </c>
      <c r="G37" s="39">
        <f t="shared" si="2"/>
        <v>1.2820499323424883E-3</v>
      </c>
      <c r="I37" s="39">
        <f t="shared" si="3"/>
        <v>1.2820499323424883E-3</v>
      </c>
      <c r="O37" s="39">
        <f t="shared" ca="1" si="4"/>
        <v>1.9965878511220754E-3</v>
      </c>
      <c r="Q37" s="43">
        <f t="shared" si="5"/>
        <v>41252.938529999927</v>
      </c>
    </row>
    <row r="38" spans="1:17" s="39" customFormat="1" ht="12" customHeight="1" x14ac:dyDescent="0.2">
      <c r="A38" s="40" t="s">
        <v>49</v>
      </c>
      <c r="B38" s="41" t="s">
        <v>48</v>
      </c>
      <c r="C38" s="44">
        <v>56274.41353000002</v>
      </c>
      <c r="D38" s="45">
        <v>2.9E-4</v>
      </c>
      <c r="E38" s="39">
        <f t="shared" si="0"/>
        <v>29687.01213692372</v>
      </c>
      <c r="F38" s="39">
        <f t="shared" si="1"/>
        <v>29687</v>
      </c>
      <c r="G38" s="39">
        <f t="shared" si="2"/>
        <v>1.8050500220851973E-3</v>
      </c>
      <c r="I38" s="39">
        <f t="shared" si="3"/>
        <v>1.8050500220851973E-3</v>
      </c>
      <c r="O38" s="39">
        <f t="shared" ca="1" si="4"/>
        <v>1.99855380592896E-3</v>
      </c>
      <c r="Q38" s="43">
        <f t="shared" si="5"/>
        <v>41255.91353000002</v>
      </c>
    </row>
    <row r="39" spans="1:17" s="39" customFormat="1" ht="12" customHeight="1" x14ac:dyDescent="0.2">
      <c r="A39" s="40" t="s">
        <v>49</v>
      </c>
      <c r="B39" s="41" t="s">
        <v>48</v>
      </c>
      <c r="C39" s="44">
        <v>56294.342579999939</v>
      </c>
      <c r="D39" s="45">
        <v>1.9000000000000001E-4</v>
      </c>
      <c r="E39" s="39">
        <f t="shared" si="0"/>
        <v>29821.012500684599</v>
      </c>
      <c r="F39" s="39">
        <f t="shared" si="1"/>
        <v>29821</v>
      </c>
      <c r="G39" s="39">
        <f t="shared" si="2"/>
        <v>1.8591499392641708E-3</v>
      </c>
      <c r="I39" s="39">
        <f t="shared" si="3"/>
        <v>1.8591499392641708E-3</v>
      </c>
      <c r="O39" s="39">
        <f t="shared" ca="1" si="4"/>
        <v>2.0117257031350877E-3</v>
      </c>
      <c r="Q39" s="43">
        <f t="shared" si="5"/>
        <v>41275.842579999939</v>
      </c>
    </row>
    <row r="40" spans="1:17" s="39" customFormat="1" ht="12" customHeight="1" x14ac:dyDescent="0.2">
      <c r="A40" s="40" t="s">
        <v>49</v>
      </c>
      <c r="B40" s="41" t="s">
        <v>48</v>
      </c>
      <c r="C40" s="44">
        <v>56538.398790000007</v>
      </c>
      <c r="D40" s="45">
        <v>1.2E-4</v>
      </c>
      <c r="E40" s="39">
        <f t="shared" si="0"/>
        <v>31462.015002973694</v>
      </c>
      <c r="F40" s="39">
        <f t="shared" si="1"/>
        <v>31462</v>
      </c>
      <c r="G40" s="39">
        <f t="shared" si="2"/>
        <v>2.2313000081339851E-3</v>
      </c>
      <c r="I40" s="39">
        <f t="shared" si="3"/>
        <v>2.2313000081339851E-3</v>
      </c>
      <c r="O40" s="39">
        <f t="shared" ca="1" si="4"/>
        <v>2.1730322950399756E-3</v>
      </c>
      <c r="Q40" s="43">
        <f t="shared" si="5"/>
        <v>41519.898790000007</v>
      </c>
    </row>
    <row r="41" spans="1:17" s="39" customFormat="1" ht="12" customHeight="1" x14ac:dyDescent="0.2">
      <c r="A41" s="40" t="s">
        <v>49</v>
      </c>
      <c r="B41" s="41" t="s">
        <v>48</v>
      </c>
      <c r="C41" s="44">
        <v>56903.367099999916</v>
      </c>
      <c r="D41" s="45">
        <v>1.3999999999999999E-4</v>
      </c>
      <c r="E41" s="39">
        <f t="shared" si="0"/>
        <v>33916.014882615789</v>
      </c>
      <c r="F41" s="39">
        <f t="shared" si="1"/>
        <v>33916</v>
      </c>
      <c r="G41" s="39">
        <f t="shared" si="2"/>
        <v>2.2133999154902995E-3</v>
      </c>
      <c r="I41" s="39">
        <f t="shared" si="3"/>
        <v>2.2133999154902995E-3</v>
      </c>
      <c r="O41" s="39">
        <f t="shared" ca="1" si="4"/>
        <v>2.4142549498447261E-3</v>
      </c>
      <c r="Q41" s="43">
        <f t="shared" si="5"/>
        <v>41884.867099999916</v>
      </c>
    </row>
    <row r="42" spans="1:17" s="39" customFormat="1" ht="12" customHeight="1" x14ac:dyDescent="0.2">
      <c r="A42" s="40" t="s">
        <v>49</v>
      </c>
      <c r="B42" s="41" t="s">
        <v>48</v>
      </c>
      <c r="C42" s="44">
        <v>56908.423770000227</v>
      </c>
      <c r="D42" s="45">
        <v>2.7E-4</v>
      </c>
      <c r="E42" s="39">
        <f t="shared" si="0"/>
        <v>33950.015279998668</v>
      </c>
      <c r="F42" s="39">
        <f t="shared" si="1"/>
        <v>33950</v>
      </c>
      <c r="G42" s="39">
        <f t="shared" si="2"/>
        <v>2.272500227263663E-3</v>
      </c>
      <c r="I42" s="39">
        <f t="shared" si="3"/>
        <v>2.272500227263663E-3</v>
      </c>
      <c r="O42" s="39">
        <f t="shared" ca="1" si="4"/>
        <v>2.4175970730164298E-3</v>
      </c>
      <c r="Q42" s="43">
        <f t="shared" si="5"/>
        <v>41889.923770000227</v>
      </c>
    </row>
    <row r="43" spans="1:17" s="39" customFormat="1" ht="12" customHeight="1" x14ac:dyDescent="0.2">
      <c r="A43" s="40" t="s">
        <v>49</v>
      </c>
      <c r="B43" s="41" t="s">
        <v>48</v>
      </c>
      <c r="C43" s="44">
        <v>57276.36679999996</v>
      </c>
      <c r="D43" s="45">
        <v>1.8000000000000001E-4</v>
      </c>
      <c r="E43" s="39">
        <f t="shared" si="0"/>
        <v>36424.016793540264</v>
      </c>
      <c r="F43" s="39">
        <f t="shared" si="1"/>
        <v>36424</v>
      </c>
      <c r="G43" s="39">
        <f t="shared" si="2"/>
        <v>2.4975999622256495E-3</v>
      </c>
      <c r="I43" s="39">
        <f t="shared" si="3"/>
        <v>2.4975999622256495E-3</v>
      </c>
      <c r="O43" s="39">
        <f t="shared" ca="1" si="4"/>
        <v>2.6607856826280649E-3</v>
      </c>
      <c r="Q43" s="43">
        <f t="shared" si="5"/>
        <v>42257.86679999996</v>
      </c>
    </row>
    <row r="44" spans="1:17" s="39" customFormat="1" ht="12" customHeight="1" x14ac:dyDescent="0.2">
      <c r="A44" s="40" t="s">
        <v>49</v>
      </c>
      <c r="B44" s="41" t="s">
        <v>48</v>
      </c>
      <c r="C44" s="44">
        <v>57291.388050000183</v>
      </c>
      <c r="D44" s="45">
        <v>2.1000000000000001E-4</v>
      </c>
      <c r="E44" s="39">
        <f t="shared" si="0"/>
        <v>36525.017742616175</v>
      </c>
      <c r="F44" s="39">
        <f t="shared" si="1"/>
        <v>36525</v>
      </c>
      <c r="G44" s="39">
        <f t="shared" si="2"/>
        <v>2.6387501857243478E-3</v>
      </c>
      <c r="I44" s="39">
        <f t="shared" si="3"/>
        <v>2.6387501857243478E-3</v>
      </c>
      <c r="O44" s="39">
        <f t="shared" ca="1" si="4"/>
        <v>2.6707137544028326E-3</v>
      </c>
      <c r="Q44" s="43">
        <f t="shared" si="5"/>
        <v>42272.888050000183</v>
      </c>
    </row>
    <row r="45" spans="1:17" s="39" customFormat="1" ht="12" customHeight="1" x14ac:dyDescent="0.2">
      <c r="A45" s="40" t="s">
        <v>49</v>
      </c>
      <c r="B45" s="41" t="s">
        <v>48</v>
      </c>
      <c r="C45" s="44">
        <v>57594.487339999992</v>
      </c>
      <c r="D45" s="45">
        <v>2.4000000000000001E-4</v>
      </c>
      <c r="E45" s="39">
        <f t="shared" si="0"/>
        <v>38563.018305402904</v>
      </c>
      <c r="F45" s="39">
        <f t="shared" si="1"/>
        <v>38563</v>
      </c>
      <c r="G45" s="39">
        <f t="shared" si="2"/>
        <v>2.7224499935982749E-3</v>
      </c>
      <c r="I45" s="39">
        <f t="shared" si="3"/>
        <v>2.7224499935982749E-3</v>
      </c>
      <c r="O45" s="39">
        <f t="shared" ca="1" si="4"/>
        <v>2.8710445492243818E-3</v>
      </c>
      <c r="Q45" s="43">
        <f t="shared" si="5"/>
        <v>42575.987339999992</v>
      </c>
    </row>
    <row r="46" spans="1:17" s="39" customFormat="1" ht="12" customHeight="1" x14ac:dyDescent="0.2">
      <c r="A46" s="40" t="s">
        <v>49</v>
      </c>
      <c r="B46" s="41" t="s">
        <v>48</v>
      </c>
      <c r="C46" s="44">
        <v>57609.508810000028</v>
      </c>
      <c r="D46" s="45">
        <v>1.6000000000000001E-4</v>
      </c>
      <c r="E46" s="39">
        <f t="shared" si="0"/>
        <v>38664.020733729201</v>
      </c>
      <c r="F46" s="39">
        <f t="shared" si="1"/>
        <v>38664</v>
      </c>
      <c r="G46" s="39">
        <f t="shared" si="2"/>
        <v>3.0836000296403654E-3</v>
      </c>
      <c r="I46" s="39">
        <f t="shared" si="3"/>
        <v>3.0836000296403654E-3</v>
      </c>
      <c r="O46" s="39">
        <f t="shared" ca="1" si="4"/>
        <v>2.8809726209991495E-3</v>
      </c>
      <c r="Q46" s="43">
        <f t="shared" si="5"/>
        <v>42591.008810000028</v>
      </c>
    </row>
    <row r="47" spans="1:17" s="39" customFormat="1" ht="12" customHeight="1" x14ac:dyDescent="0.2">
      <c r="A47" s="40" t="s">
        <v>49</v>
      </c>
      <c r="B47" s="41" t="s">
        <v>48</v>
      </c>
      <c r="C47" s="44">
        <v>58038.428369999863</v>
      </c>
      <c r="D47" s="45">
        <v>2.2000000000000001E-4</v>
      </c>
      <c r="E47" s="39">
        <f t="shared" si="0"/>
        <v>41548.020576389506</v>
      </c>
      <c r="F47" s="39">
        <f t="shared" si="1"/>
        <v>41548</v>
      </c>
      <c r="G47" s="39">
        <f t="shared" si="2"/>
        <v>3.0601998660131358E-3</v>
      </c>
      <c r="I47" s="39">
        <f t="shared" si="3"/>
        <v>3.0601998660131358E-3</v>
      </c>
      <c r="O47" s="39">
        <f t="shared" ca="1" si="4"/>
        <v>3.16446330415192E-3</v>
      </c>
      <c r="Q47" s="43">
        <f t="shared" si="5"/>
        <v>43019.928369999863</v>
      </c>
    </row>
    <row r="48" spans="1:17" s="39" customFormat="1" ht="12" customHeight="1" x14ac:dyDescent="0.2">
      <c r="A48" s="40" t="s">
        <v>49</v>
      </c>
      <c r="B48" s="41" t="s">
        <v>48</v>
      </c>
      <c r="C48" s="44">
        <v>58039.320569999982</v>
      </c>
      <c r="D48" s="45">
        <v>1.7000000000000001E-4</v>
      </c>
      <c r="E48" s="39">
        <f t="shared" si="0"/>
        <v>41554.019614204342</v>
      </c>
      <c r="F48" s="39">
        <f t="shared" si="1"/>
        <v>41554</v>
      </c>
      <c r="G48" s="39">
        <f t="shared" si="2"/>
        <v>2.9170999841880985E-3</v>
      </c>
      <c r="I48" s="39">
        <f t="shared" si="3"/>
        <v>2.9170999841880985E-3</v>
      </c>
      <c r="O48" s="39">
        <f t="shared" ca="1" si="4"/>
        <v>3.1650530905939856E-3</v>
      </c>
      <c r="Q48" s="43">
        <f t="shared" si="5"/>
        <v>43020.820569999982</v>
      </c>
    </row>
    <row r="49" spans="1:17" s="39" customFormat="1" ht="12" customHeight="1" x14ac:dyDescent="0.2">
      <c r="A49" s="40" t="s">
        <v>49</v>
      </c>
      <c r="B49" s="41" t="s">
        <v>48</v>
      </c>
      <c r="C49" s="44">
        <v>58042.294840000104</v>
      </c>
      <c r="D49" s="45">
        <v>1.9000000000000001E-4</v>
      </c>
      <c r="E49" s="39">
        <f t="shared" si="0"/>
        <v>41574.018222363848</v>
      </c>
      <c r="F49" s="39">
        <f t="shared" si="1"/>
        <v>41574</v>
      </c>
      <c r="G49" s="39">
        <f t="shared" si="2"/>
        <v>2.710100103286095E-3</v>
      </c>
      <c r="I49" s="39">
        <f t="shared" si="3"/>
        <v>2.710100103286095E-3</v>
      </c>
      <c r="O49" s="39">
        <f t="shared" ca="1" si="4"/>
        <v>3.1670190454008706E-3</v>
      </c>
      <c r="Q49" s="43">
        <f t="shared" si="5"/>
        <v>43023.794840000104</v>
      </c>
    </row>
    <row r="50" spans="1:17" s="39" customFormat="1" ht="12" customHeight="1" x14ac:dyDescent="0.2">
      <c r="A50" s="40" t="s">
        <v>49</v>
      </c>
      <c r="B50" s="41" t="s">
        <v>48</v>
      </c>
      <c r="C50" s="44">
        <v>58385.400880000088</v>
      </c>
      <c r="D50" s="45">
        <v>2.7E-4</v>
      </c>
      <c r="E50" s="39">
        <f t="shared" si="0"/>
        <v>43881.019016116727</v>
      </c>
      <c r="F50" s="39">
        <f t="shared" si="1"/>
        <v>43881</v>
      </c>
      <c r="G50" s="39">
        <f t="shared" si="2"/>
        <v>2.8281500926823355E-3</v>
      </c>
      <c r="I50" s="39">
        <f t="shared" si="3"/>
        <v>2.8281500926823355E-3</v>
      </c>
      <c r="O50" s="39">
        <f t="shared" ca="1" si="4"/>
        <v>3.3937919323750185E-3</v>
      </c>
      <c r="Q50" s="43">
        <f t="shared" si="5"/>
        <v>43366.900880000088</v>
      </c>
    </row>
    <row r="51" spans="1:17" s="39" customFormat="1" ht="12" customHeight="1" x14ac:dyDescent="0.2">
      <c r="A51" s="40" t="s">
        <v>49</v>
      </c>
      <c r="B51" s="41" t="s">
        <v>48</v>
      </c>
      <c r="C51" s="44">
        <v>58386.441899999976</v>
      </c>
      <c r="D51" s="45">
        <v>4.0000000000000003E-5</v>
      </c>
      <c r="E51" s="39">
        <f t="shared" si="0"/>
        <v>43888.018700430221</v>
      </c>
      <c r="F51" s="39">
        <f t="shared" si="1"/>
        <v>43888</v>
      </c>
      <c r="G51" s="39">
        <f t="shared" si="2"/>
        <v>2.7811999752884731E-3</v>
      </c>
      <c r="I51" s="39">
        <f t="shared" si="3"/>
        <v>2.7811999752884731E-3</v>
      </c>
      <c r="O51" s="39">
        <f t="shared" ca="1" si="4"/>
        <v>3.3944800165574282E-3</v>
      </c>
      <c r="Q51" s="43">
        <f t="shared" si="5"/>
        <v>43367.941899999976</v>
      </c>
    </row>
    <row r="52" spans="1:17" s="39" customFormat="1" ht="12" customHeight="1" x14ac:dyDescent="0.2">
      <c r="A52" s="40" t="s">
        <v>49</v>
      </c>
      <c r="B52" s="41" t="s">
        <v>48</v>
      </c>
      <c r="C52" s="44">
        <v>58719.436139999889</v>
      </c>
      <c r="D52" s="45">
        <v>1.2E-4</v>
      </c>
      <c r="E52" s="39">
        <f t="shared" si="0"/>
        <v>46127.029054182582</v>
      </c>
      <c r="F52" s="39">
        <f t="shared" si="1"/>
        <v>46127</v>
      </c>
      <c r="G52" s="39">
        <f t="shared" si="2"/>
        <v>4.3210498915868811E-3</v>
      </c>
      <c r="I52" s="39">
        <f t="shared" si="3"/>
        <v>4.3210498915868811E-3</v>
      </c>
      <c r="O52" s="39">
        <f t="shared" ca="1" si="4"/>
        <v>3.6145686571881679E-3</v>
      </c>
      <c r="Q52" s="43">
        <f t="shared" si="5"/>
        <v>43700.936139999889</v>
      </c>
    </row>
    <row r="53" spans="1:17" s="39" customFormat="1" ht="12" customHeight="1" x14ac:dyDescent="0.2">
      <c r="A53" s="40" t="s">
        <v>49</v>
      </c>
      <c r="B53" s="41" t="s">
        <v>48</v>
      </c>
      <c r="C53" s="44">
        <v>58721.368600000162</v>
      </c>
      <c r="D53" s="45">
        <v>2.3000000000000001E-4</v>
      </c>
      <c r="E53" s="39">
        <f t="shared" si="0"/>
        <v>46140.022666170655</v>
      </c>
      <c r="F53" s="39">
        <f t="shared" si="1"/>
        <v>46140</v>
      </c>
      <c r="G53" s="39">
        <f t="shared" si="2"/>
        <v>3.3710001662257127E-3</v>
      </c>
      <c r="I53" s="39">
        <f t="shared" si="3"/>
        <v>3.3710001662257127E-3</v>
      </c>
      <c r="O53" s="39">
        <f t="shared" ca="1" si="4"/>
        <v>3.6158465278126432E-3</v>
      </c>
      <c r="Q53" s="43">
        <f t="shared" si="5"/>
        <v>43702.868600000162</v>
      </c>
    </row>
    <row r="54" spans="1:17" s="39" customFormat="1" ht="12" customHeight="1" x14ac:dyDescent="0.2">
      <c r="A54" s="40" t="s">
        <v>49</v>
      </c>
      <c r="B54" s="41" t="s">
        <v>48</v>
      </c>
      <c r="C54" s="44">
        <v>58784.428199999966</v>
      </c>
      <c r="D54" s="45">
        <v>2.0000000000000001E-4</v>
      </c>
      <c r="E54" s="39">
        <f t="shared" si="0"/>
        <v>46564.027289503123</v>
      </c>
      <c r="F54" s="39">
        <f t="shared" si="1"/>
        <v>46564</v>
      </c>
      <c r="G54" s="39">
        <f t="shared" si="2"/>
        <v>4.0585999668110162E-3</v>
      </c>
      <c r="I54" s="39">
        <f t="shared" si="3"/>
        <v>4.0585999668110162E-3</v>
      </c>
      <c r="O54" s="39">
        <f t="shared" ca="1" si="4"/>
        <v>3.6575247697185984E-3</v>
      </c>
      <c r="Q54" s="43">
        <f t="shared" si="5"/>
        <v>43765.928199999966</v>
      </c>
    </row>
    <row r="55" spans="1:17" s="39" customFormat="1" ht="12" customHeight="1" x14ac:dyDescent="0.2">
      <c r="A55" s="40" t="s">
        <v>49</v>
      </c>
      <c r="B55" s="41" t="s">
        <v>48</v>
      </c>
      <c r="C55" s="44">
        <v>58806.439660000149</v>
      </c>
      <c r="D55" s="45">
        <v>1.8000000000000001E-4</v>
      </c>
      <c r="E55" s="39">
        <f t="shared" si="0"/>
        <v>46712.029509726599</v>
      </c>
      <c r="F55" s="39">
        <f t="shared" si="1"/>
        <v>46712</v>
      </c>
      <c r="G55" s="39">
        <f t="shared" si="2"/>
        <v>4.3888001528102905E-3</v>
      </c>
      <c r="I55" s="39">
        <f t="shared" si="3"/>
        <v>4.3888001528102905E-3</v>
      </c>
      <c r="O55" s="39">
        <f t="shared" ca="1" si="4"/>
        <v>3.6720728352895452E-3</v>
      </c>
      <c r="Q55" s="43">
        <f t="shared" si="5"/>
        <v>43787.939660000149</v>
      </c>
    </row>
    <row r="56" spans="1:17" s="39" customFormat="1" ht="12" customHeight="1" x14ac:dyDescent="0.2">
      <c r="A56" s="40" t="s">
        <v>49</v>
      </c>
      <c r="B56" s="41" t="s">
        <v>48</v>
      </c>
      <c r="C56" s="44">
        <v>58911.438279999886</v>
      </c>
      <c r="D56" s="45">
        <v>1.4999999999999999E-4</v>
      </c>
      <c r="E56" s="39">
        <f t="shared" si="0"/>
        <v>47418.026698474314</v>
      </c>
      <c r="F56" s="39">
        <f t="shared" si="1"/>
        <v>47418</v>
      </c>
      <c r="G56" s="39">
        <f t="shared" si="2"/>
        <v>3.9706998868496157E-3</v>
      </c>
      <c r="I56" s="39">
        <f t="shared" si="3"/>
        <v>3.9706998868496157E-3</v>
      </c>
      <c r="O56" s="39">
        <f t="shared" ca="1" si="4"/>
        <v>3.7414710399725744E-3</v>
      </c>
      <c r="Q56" s="43">
        <f t="shared" si="5"/>
        <v>43892.938279999886</v>
      </c>
    </row>
    <row r="57" spans="1:17" s="39" customFormat="1" ht="12" customHeight="1" x14ac:dyDescent="0.2">
      <c r="A57" s="40" t="s">
        <v>49</v>
      </c>
      <c r="B57" s="41" t="s">
        <v>48</v>
      </c>
      <c r="C57" s="44">
        <v>58925.418200000189</v>
      </c>
      <c r="D57" s="45">
        <v>1.3999999999999999E-4</v>
      </c>
      <c r="E57" s="39">
        <f t="shared" si="0"/>
        <v>47512.025878836466</v>
      </c>
      <c r="F57" s="39">
        <f t="shared" si="1"/>
        <v>47512</v>
      </c>
      <c r="G57" s="39">
        <f t="shared" si="2"/>
        <v>3.8488001882797107E-3</v>
      </c>
      <c r="I57" s="39">
        <f t="shared" si="3"/>
        <v>3.8488001882797107E-3</v>
      </c>
      <c r="O57" s="39">
        <f t="shared" ca="1" si="4"/>
        <v>3.7507110275649324E-3</v>
      </c>
      <c r="Q57" s="43">
        <f t="shared" si="5"/>
        <v>43906.918200000189</v>
      </c>
    </row>
    <row r="58" spans="1:17" s="39" customFormat="1" ht="12" customHeight="1" x14ac:dyDescent="0.2">
      <c r="A58" s="40" t="s">
        <v>49</v>
      </c>
      <c r="B58" s="41" t="s">
        <v>48</v>
      </c>
      <c r="C58" s="44">
        <v>59041.422509999946</v>
      </c>
      <c r="D58" s="45">
        <v>1.7000000000000001E-4</v>
      </c>
      <c r="E58" s="39">
        <f t="shared" si="0"/>
        <v>48292.023908740586</v>
      </c>
      <c r="F58" s="39">
        <f t="shared" si="1"/>
        <v>48292</v>
      </c>
      <c r="G58" s="39">
        <f t="shared" si="2"/>
        <v>3.5557999508455396E-3</v>
      </c>
      <c r="I58" s="39">
        <f t="shared" si="3"/>
        <v>3.5557999508455396E-3</v>
      </c>
      <c r="O58" s="39">
        <f t="shared" ca="1" si="4"/>
        <v>3.8273832650334346E-3</v>
      </c>
      <c r="Q58" s="43">
        <f t="shared" si="5"/>
        <v>44022.922509999946</v>
      </c>
    </row>
    <row r="59" spans="1:17" s="39" customFormat="1" ht="12" customHeight="1" x14ac:dyDescent="0.2">
      <c r="A59" s="40" t="s">
        <v>49</v>
      </c>
      <c r="B59" s="41" t="s">
        <v>48</v>
      </c>
      <c r="C59" s="44">
        <v>59053.469289999921</v>
      </c>
      <c r="D59" s="45">
        <v>2.5000000000000001E-4</v>
      </c>
      <c r="E59" s="39">
        <f t="shared" si="0"/>
        <v>48373.024904881924</v>
      </c>
      <c r="F59" s="39">
        <f t="shared" si="1"/>
        <v>48373</v>
      </c>
      <c r="G59" s="39">
        <f t="shared" si="2"/>
        <v>3.7039499220554717E-3</v>
      </c>
      <c r="I59" s="39">
        <f t="shared" si="3"/>
        <v>3.7039499220554717E-3</v>
      </c>
      <c r="O59" s="39">
        <f t="shared" ca="1" si="4"/>
        <v>3.8353453820013182E-3</v>
      </c>
      <c r="Q59" s="43">
        <f t="shared" si="5"/>
        <v>44034.969289999921</v>
      </c>
    </row>
    <row r="60" spans="1:17" s="39" customFormat="1" ht="12" customHeight="1" x14ac:dyDescent="0.2">
      <c r="A60" s="40" t="s">
        <v>49</v>
      </c>
      <c r="B60" s="41" t="s">
        <v>48</v>
      </c>
      <c r="C60" s="44">
        <v>59056.444070000201</v>
      </c>
      <c r="D60" s="45">
        <v>1E-4</v>
      </c>
      <c r="E60" s="39">
        <f t="shared" si="0"/>
        <v>48393.026942216762</v>
      </c>
      <c r="F60" s="39">
        <f t="shared" si="1"/>
        <v>48393</v>
      </c>
      <c r="G60" s="39">
        <f t="shared" si="2"/>
        <v>4.0069502065307461E-3</v>
      </c>
      <c r="I60" s="39">
        <f t="shared" si="3"/>
        <v>4.0069502065307461E-3</v>
      </c>
      <c r="O60" s="39">
        <f t="shared" ca="1" si="4"/>
        <v>3.8373113368082024E-3</v>
      </c>
      <c r="Q60" s="43">
        <f t="shared" si="5"/>
        <v>44037.944070000201</v>
      </c>
    </row>
    <row r="61" spans="1:17" s="39" customFormat="1" ht="12" customHeight="1" x14ac:dyDescent="0.2">
      <c r="A61" s="40" t="s">
        <v>49</v>
      </c>
      <c r="B61" s="41" t="s">
        <v>48</v>
      </c>
      <c r="C61" s="44">
        <v>59110.431170000229</v>
      </c>
      <c r="D61" s="45">
        <v>2.2000000000000001E-4</v>
      </c>
      <c r="E61" s="39">
        <f t="shared" si="0"/>
        <v>48756.02924480661</v>
      </c>
      <c r="F61" s="39">
        <f t="shared" si="1"/>
        <v>48756</v>
      </c>
      <c r="G61" s="39">
        <f t="shared" si="2"/>
        <v>4.3494002311490476E-3</v>
      </c>
      <c r="I61" s="39">
        <f t="shared" si="3"/>
        <v>4.3494002311490476E-3</v>
      </c>
      <c r="O61" s="39">
        <f t="shared" ca="1" si="4"/>
        <v>3.8729934165531599E-3</v>
      </c>
      <c r="Q61" s="43">
        <f t="shared" si="5"/>
        <v>44091.931170000229</v>
      </c>
    </row>
    <row r="62" spans="1:17" s="39" customFormat="1" ht="12" customHeight="1" x14ac:dyDescent="0.2">
      <c r="A62" s="40" t="s">
        <v>49</v>
      </c>
      <c r="B62" s="41" t="s">
        <v>48</v>
      </c>
      <c r="C62" s="44">
        <v>59117.420659999829</v>
      </c>
      <c r="D62" s="45">
        <v>1.1E-4</v>
      </c>
      <c r="E62" s="39">
        <f t="shared" si="0"/>
        <v>48803.025674764547</v>
      </c>
      <c r="F62" s="39">
        <f t="shared" si="1"/>
        <v>48803</v>
      </c>
      <c r="G62" s="39">
        <f t="shared" si="2"/>
        <v>3.8184498334885575E-3</v>
      </c>
      <c r="I62" s="39">
        <f t="shared" si="3"/>
        <v>3.8184498334885575E-3</v>
      </c>
      <c r="O62" s="39">
        <f t="shared" ca="1" si="4"/>
        <v>3.877613410349339E-3</v>
      </c>
      <c r="Q62" s="43">
        <f t="shared" si="5"/>
        <v>44098.920659999829</v>
      </c>
    </row>
    <row r="63" spans="1:17" s="39" customFormat="1" ht="12" customHeight="1" x14ac:dyDescent="0.2">
      <c r="A63" s="40" t="s">
        <v>49</v>
      </c>
      <c r="B63" s="41" t="s">
        <v>48</v>
      </c>
      <c r="C63" s="44">
        <v>59389.437260000035</v>
      </c>
      <c r="D63" s="45">
        <v>1.3999999999999999E-4</v>
      </c>
      <c r="E63" s="39">
        <f t="shared" si="0"/>
        <v>50632.030235903912</v>
      </c>
      <c r="F63" s="39">
        <f t="shared" si="1"/>
        <v>50632</v>
      </c>
      <c r="G63" s="39">
        <f t="shared" si="2"/>
        <v>4.4968000365770422E-3</v>
      </c>
      <c r="I63" s="39">
        <f t="shared" si="3"/>
        <v>4.4968000365770422E-3</v>
      </c>
      <c r="O63" s="39">
        <f t="shared" ca="1" si="4"/>
        <v>4.0573999774389429E-3</v>
      </c>
      <c r="Q63" s="43">
        <f t="shared" si="5"/>
        <v>44370.937260000035</v>
      </c>
    </row>
    <row r="64" spans="1:17" s="39" customFormat="1" ht="12" customHeight="1" x14ac:dyDescent="0.2">
      <c r="A64" s="40" t="s">
        <v>49</v>
      </c>
      <c r="B64" s="41" t="s">
        <v>48</v>
      </c>
      <c r="C64" s="44">
        <v>59414.422569999937</v>
      </c>
      <c r="D64" s="45">
        <v>1E-4</v>
      </c>
      <c r="E64" s="39">
        <f t="shared" si="0"/>
        <v>50800.028240258303</v>
      </c>
      <c r="F64" s="39">
        <f t="shared" si="1"/>
        <v>50800</v>
      </c>
      <c r="G64" s="39">
        <f t="shared" si="2"/>
        <v>4.1999999375548214E-3</v>
      </c>
      <c r="I64" s="39">
        <f t="shared" si="3"/>
        <v>4.1999999375548214E-3</v>
      </c>
      <c r="O64" s="39">
        <f t="shared" ca="1" si="4"/>
        <v>4.0739139978167738E-3</v>
      </c>
      <c r="Q64" s="43">
        <f t="shared" si="5"/>
        <v>44395.922569999937</v>
      </c>
    </row>
    <row r="65" spans="1:17" s="39" customFormat="1" ht="12" customHeight="1" x14ac:dyDescent="0.2">
      <c r="A65" s="40" t="s">
        <v>49</v>
      </c>
      <c r="B65" s="41" t="s">
        <v>48</v>
      </c>
      <c r="C65" s="44">
        <v>59415.464050000068</v>
      </c>
      <c r="D65" s="45">
        <v>1.3999999999999999E-4</v>
      </c>
      <c r="E65" s="39">
        <f t="shared" si="0"/>
        <v>50807.031017554153</v>
      </c>
      <c r="F65" s="39">
        <f t="shared" si="1"/>
        <v>50807</v>
      </c>
      <c r="G65" s="39">
        <f t="shared" si="2"/>
        <v>4.6130500704748556E-3</v>
      </c>
      <c r="I65" s="39">
        <f t="shared" si="3"/>
        <v>4.6130500704748556E-3</v>
      </c>
      <c r="O65" s="39">
        <f t="shared" ca="1" si="4"/>
        <v>4.0746020819991836E-3</v>
      </c>
      <c r="Q65" s="43">
        <f t="shared" si="5"/>
        <v>44396.964050000068</v>
      </c>
    </row>
    <row r="66" spans="1:17" s="39" customFormat="1" ht="12" customHeight="1" x14ac:dyDescent="0.2">
      <c r="C66" s="42"/>
      <c r="D66" s="42"/>
    </row>
    <row r="67" spans="1:17" s="39" customFormat="1" ht="12" customHeight="1" x14ac:dyDescent="0.2">
      <c r="C67" s="42"/>
      <c r="D67" s="42"/>
    </row>
    <row r="68" spans="1:17" s="39" customFormat="1" ht="12" customHeight="1" x14ac:dyDescent="0.2">
      <c r="C68" s="42"/>
      <c r="D68" s="42"/>
    </row>
    <row r="69" spans="1:17" s="39" customFormat="1" ht="12" customHeight="1" x14ac:dyDescent="0.2">
      <c r="C69" s="42"/>
      <c r="D69" s="42"/>
    </row>
    <row r="70" spans="1:17" s="39" customFormat="1" ht="12" customHeight="1" x14ac:dyDescent="0.2">
      <c r="C70" s="42"/>
      <c r="D70" s="42"/>
    </row>
    <row r="71" spans="1:17" s="39" customFormat="1" ht="12" customHeight="1" x14ac:dyDescent="0.2">
      <c r="C71" s="42"/>
      <c r="D71" s="42"/>
    </row>
    <row r="72" spans="1:17" s="39" customFormat="1" ht="12" customHeight="1" x14ac:dyDescent="0.2">
      <c r="C72" s="42"/>
      <c r="D72" s="42"/>
    </row>
    <row r="73" spans="1:17" s="39" customFormat="1" ht="12" customHeight="1" x14ac:dyDescent="0.2">
      <c r="C73" s="42"/>
      <c r="D73" s="42"/>
    </row>
    <row r="74" spans="1:17" s="39" customFormat="1" ht="12" customHeight="1" x14ac:dyDescent="0.2">
      <c r="C74" s="42"/>
      <c r="D74" s="42"/>
    </row>
    <row r="75" spans="1:17" s="39" customFormat="1" ht="12" customHeight="1" x14ac:dyDescent="0.2">
      <c r="C75" s="42"/>
      <c r="D75" s="42"/>
    </row>
    <row r="76" spans="1:17" s="39" customFormat="1" ht="12" customHeight="1" x14ac:dyDescent="0.2">
      <c r="C76" s="42"/>
      <c r="D76" s="42"/>
    </row>
    <row r="77" spans="1:17" s="39" customFormat="1" ht="12" customHeight="1" x14ac:dyDescent="0.2">
      <c r="C77" s="42"/>
      <c r="D77" s="42"/>
    </row>
    <row r="78" spans="1:17" s="39" customFormat="1" ht="12" customHeight="1" x14ac:dyDescent="0.2">
      <c r="C78" s="42"/>
      <c r="D78" s="42"/>
    </row>
    <row r="79" spans="1:17" x14ac:dyDescent="0.2">
      <c r="C79" s="5"/>
      <c r="D79" s="5"/>
    </row>
    <row r="80" spans="1:17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2023-08-06T07:01:52Z</dcterms:modified>
</cp:coreProperties>
</file>