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85D8CDA-8043-49B4-B23A-240194282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<sst xmlns="http://schemas.openxmlformats.org/spreadsheetml/2006/main" count="59" uniqueCount="51">
  <si>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</si>
  <si>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</si>
  <si>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</si>
  <si>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</si>
  <si>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</si>
  <si>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</si>
  <si>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</si>
  <si>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</si>
  <si>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</si>
  <si>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</si>
  <si>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</si>
  <si>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</si>
  <si>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</si>
  <si>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</si>
  <si>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</si>
  <si>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</si>
  <si>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</si>
  <si>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</si>
  <si>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</si>
  <si>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</si>
  <si>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</si>
  <si>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</si>
  <si>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</si>
  <si>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</si>
  <si>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</si>
  <si>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</si>
  <si>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</si>
  <si>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</si>
  <si>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</si>
  <si>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</si>
  <si>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</si>
  <si>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</si>
  <si>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</si>
  <si>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</si>
  <si>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</si>
  <si>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</si>
  <si>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</si>
  <si>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</si>
  <si>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</si>
  <si>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</si>
  <si>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</si>
  <si>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</si>
  <si>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</si>
  <si>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</si>
  <si>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</si>
  <si>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J002328-2041.8 Cet</t>
  </si>
  <si>
    <t>EW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</si>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</sst>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J002328-2041.8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-6.3865059935778845E-2</c:v>
                </c:pt>
                <c:pt idx="2">
                  <c:v>-6.2365060155570973E-2</c:v>
                </c:pt>
                <c:pt idx="3">
                  <c:v>-6.2365060155570973E-2</c:v>
                </c:pt>
                <c:pt idx="4">
                  <c:v>-6.2233799901150633E-2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-2.7380113473349232E-6</c:v>
                </c:pt>
                <c:pt idx="1">
                  <c:v>-6.2642173330489992E-2</c:v>
                </c:pt>
                <c:pt idx="2">
                  <c:v>-6.2642173330489992E-2</c:v>
                </c:pt>
                <c:pt idx="3">
                  <c:v>-6.2642173330489992E-2</c:v>
                </c:pt>
                <c:pt idx="4">
                  <c:v>-6.2899722145254133E-2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8" sqref="F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51868.61</v>
      </c>
      <c r="D7" s="39" t="s">
        <v>47</v>
      </c>
    </row>
    <row r="8" spans="1:15" x14ac:dyDescent="0.2">
      <c r="A8" t="s">
        <v>3</v>
      </c>
      <c r="C8" s="6">
        <v>0.41469771999999999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-2.7380113473349232E-6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-3.239607732882142E-6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59919.903334077855</v>
      </c>
      <c r="E15" s="10" t="s">
        <v>30</v>
      </c>
      <c r="F15" s="25">
        <f ca="1">NOW()+15018.5+$C$5/24</f>
        <v>60178.940575000001</v>
      </c>
    </row>
    <row r="16" spans="1:15" x14ac:dyDescent="0.2">
      <c r="A16" s="12" t="s">
        <v>4</v>
      </c>
      <c r="B16" s="7"/>
      <c r="C16" s="13">
        <f ca="1">+C8+C12</f>
        <v>0.41469448039226708</v>
      </c>
      <c r="E16" s="10" t="s">
        <v>35</v>
      </c>
      <c r="F16" s="11">
        <f ca="1">ROUND(2*(F15-$C$7)/$C$8,0)/2+F14</f>
        <v>20040.5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625.5</v>
      </c>
    </row>
    <row r="18" spans="1:21" ht="14.25" thickTop="1" thickBot="1" x14ac:dyDescent="0.25">
      <c r="A18" s="12" t="s">
        <v>5</v>
      </c>
      <c r="B18" s="7"/>
      <c r="C18" s="15">
        <f ca="1">+C15</f>
        <v>59919.903334077855</v>
      </c>
      <c r="D18" s="16">
        <f ca="1">+C16</f>
        <v>0.41469448039226708</v>
      </c>
      <c r="E18" s="10" t="s">
        <v>31</v>
      </c>
      <c r="F18" s="14">
        <f ca="1">+$C$15+$C$16*F17-15018.5-$C$5/24</f>
        <v>45161.190564896555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51868.61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-2.7380113473349232E-6</v>
      </c>
      <c r="Q21" s="1">
        <f>+C21-15018.5</f>
        <v>36850.11</v>
      </c>
    </row>
    <row r="22" spans="1:21" x14ac:dyDescent="0.2">
      <c r="A22" s="41" t="s">
        <v>48</v>
      </c>
      <c r="B22" s="42" t="s">
        <v>49</v>
      </c>
      <c r="C22" s="43">
        <v>59886.933900000062</v>
      </c>
      <c r="D22" s="6"/>
      <c r="E22">
        <f t="shared" ref="E22:E25" si="0">+(C22-C$7)/C$8</f>
        <v>19335.345996115102</v>
      </c>
      <c r="F22">
        <f t="shared" ref="F22:F25" si="1">ROUND(2*E22,0)/2</f>
        <v>19335.5</v>
      </c>
      <c r="G22">
        <f t="shared" ref="G22:G25" si="2">+C22-(C$7+F22*C$8)</f>
        <v>-6.3865059935778845E-2</v>
      </c>
      <c r="K22">
        <f t="shared" ref="K22:K25" si="3">+G22</f>
        <v>-6.3865059935778845E-2</v>
      </c>
      <c r="O22">
        <f t="shared" ref="O22:O25" ca="1" si="4">+C$11+C$12*$F22</f>
        <v>-6.2642173330489992E-2</v>
      </c>
      <c r="Q22" s="1">
        <f t="shared" ref="Q22:Q25" si="5">+C22-15018.5</f>
        <v>44868.433900000062</v>
      </c>
    </row>
    <row r="23" spans="1:21" x14ac:dyDescent="0.2">
      <c r="A23" s="41" t="s">
        <v>48</v>
      </c>
      <c r="B23" s="42" t="s">
        <v>49</v>
      </c>
      <c r="C23" s="43">
        <v>59886.935399999842</v>
      </c>
      <c r="D23" s="6"/>
      <c r="E23">
        <f t="shared" si="0"/>
        <v>19335.34961320704</v>
      </c>
      <c r="F23">
        <f t="shared" si="1"/>
        <v>19335.5</v>
      </c>
      <c r="G23">
        <f t="shared" si="2"/>
        <v>-6.2365060155570973E-2</v>
      </c>
      <c r="K23">
        <f t="shared" si="3"/>
        <v>-6.2365060155570973E-2</v>
      </c>
      <c r="O23">
        <f t="shared" ca="1" si="4"/>
        <v>-6.2642173330489992E-2</v>
      </c>
      <c r="Q23" s="1">
        <f t="shared" si="5"/>
        <v>44868.435399999842</v>
      </c>
    </row>
    <row r="24" spans="1:21" x14ac:dyDescent="0.2">
      <c r="A24" s="41" t="s">
        <v>48</v>
      </c>
      <c r="B24" s="42" t="s">
        <v>49</v>
      </c>
      <c r="C24" s="43">
        <v>59886.935399999842</v>
      </c>
      <c r="D24" s="6"/>
      <c r="E24">
        <f t="shared" si="0"/>
        <v>19335.34961320704</v>
      </c>
      <c r="F24">
        <f t="shared" si="1"/>
        <v>19335.5</v>
      </c>
      <c r="G24">
        <f t="shared" si="2"/>
        <v>-6.2365060155570973E-2</v>
      </c>
      <c r="K24">
        <f t="shared" si="3"/>
        <v>-6.2365060155570973E-2</v>
      </c>
      <c r="O24">
        <f t="shared" ca="1" si="4"/>
        <v>-6.2642173330489992E-2</v>
      </c>
      <c r="Q24" s="1">
        <f t="shared" si="5"/>
        <v>44868.435399999842</v>
      </c>
    </row>
    <row r="25" spans="1:21" x14ac:dyDescent="0.2">
      <c r="A25" s="41" t="s">
        <v>48</v>
      </c>
      <c r="B25" s="42" t="s">
        <v>50</v>
      </c>
      <c r="C25" s="43">
        <v>59919.904000000097</v>
      </c>
      <c r="D25" s="6"/>
      <c r="E25">
        <f t="shared" si="0"/>
        <v>19414.849929727359</v>
      </c>
      <c r="F25">
        <f t="shared" si="1"/>
        <v>19415</v>
      </c>
      <c r="G25">
        <f t="shared" si="2"/>
        <v>-6.2233799901150633E-2</v>
      </c>
      <c r="K25">
        <f t="shared" si="3"/>
        <v>-6.2233799901150633E-2</v>
      </c>
      <c r="O25">
        <f t="shared" ca="1" si="4"/>
        <v>-6.2899722145254133E-2</v>
      </c>
      <c r="Q25" s="1">
        <f t="shared" si="5"/>
        <v>44901.404000000097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2023-08-22T10:34:25Z</dcterms:modified>
</cp:coreProperties>
</file>