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1FDF82A-B14C-4F8C-AF20-429DA2BBA0A3}" xr6:coauthVersionLast="47" xr6:coauthVersionMax="47" xr10:uidLastSave="{00000000-0000-0000-0000-000000000000}"/>
  <bookViews>
    <workbookView xWindow="13770" yWindow="1530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6" i="1"/>
  <c r="O22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<sst xmlns="http://schemas.openxmlformats.org/spreadsheetml/2006/main" count="61" uniqueCount="50">
  <si>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</si>
  <si>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</si>
  <si>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</si>
  <si>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</si>
  <si>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</si>
  <si>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</si>
  <si>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</si>
  <si>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</si>
  <si>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</si>
  <si>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</si>
  <si>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</si>
  <si>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</si>
  <si>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</si>
  <si>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</si>
  <si>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</si>
  <si>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</si>
  <si>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</si>
  <si>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</si>
  <si>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</si>
  <si>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</si>
  <si>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</si>
  <si>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</si>
  <si>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</si>
  <si>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</si>
  <si>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</si>
  <si>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</si>
  <si>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</si>
  <si>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</si>
  <si>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</si>
  <si>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</si>
  <si>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</si>
  <si>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</si>
  <si>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</si>
  <si>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</si>
  <si>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</si>
  <si>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</si>
  <si>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</si>
  <si>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</si>
  <si>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</si>
  <si>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</si>
  <si>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</si>
  <si>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</si>
  <si>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</si>
  <si>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</si>
  <si>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</si>
  <si>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MoV59 Cyg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</si>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</sst>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1.5103999998245854E-2</c:v>
                </c:pt>
                <c:pt idx="2">
                  <c:v>1.5285599998605903E-2</c:v>
                </c:pt>
                <c:pt idx="3">
                  <c:v>1.6438799997558817E-2</c:v>
                </c:pt>
                <c:pt idx="4">
                  <c:v>1.4315000000351574E-2</c:v>
                </c:pt>
                <c:pt idx="5">
                  <c:v>1.4041799993719906E-2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3.5943763447041782E-5</c:v>
                </c:pt>
                <c:pt idx="1">
                  <c:v>1.4843161142140023E-2</c:v>
                </c:pt>
                <c:pt idx="2">
                  <c:v>1.4918190261495547E-2</c:v>
                </c:pt>
                <c:pt idx="3">
                  <c:v>1.5013080030092238E-2</c:v>
                </c:pt>
                <c:pt idx="4">
                  <c:v>1.5014183399494525E-2</c:v>
                </c:pt>
                <c:pt idx="5">
                  <c:v>1.5360641391812676E-2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6710</c:v>
                </c:pt>
                <c:pt idx="2">
                  <c:v>6744</c:v>
                </c:pt>
                <c:pt idx="3">
                  <c:v>6787</c:v>
                </c:pt>
                <c:pt idx="4">
                  <c:v>6787.5</c:v>
                </c:pt>
                <c:pt idx="5">
                  <c:v>6944.5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57605.828600000001</v>
      </c>
      <c r="D7" s="39" t="s">
        <v>47</v>
      </c>
    </row>
    <row r="8" spans="1:15" x14ac:dyDescent="0.2">
      <c r="A8" t="s">
        <v>3</v>
      </c>
      <c r="C8" s="6">
        <v>0.32364759999999998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3.5943763447041782E-5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2.2067388045742148E-6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59853.252893938021</v>
      </c>
      <c r="E15" s="10" t="s">
        <v>30</v>
      </c>
      <c r="F15" s="25">
        <f ca="1">NOW()+15018.5+$C$5/24</f>
        <v>60174.870923263887</v>
      </c>
    </row>
    <row r="16" spans="1:15" x14ac:dyDescent="0.2">
      <c r="A16" s="12" t="s">
        <v>4</v>
      </c>
      <c r="B16" s="7"/>
      <c r="C16" s="13">
        <f ca="1">+C8+C12</f>
        <v>0.32364980673880456</v>
      </c>
      <c r="E16" s="10" t="s">
        <v>35</v>
      </c>
      <c r="F16" s="11">
        <f ca="1">ROUND(2*(F15-$C$7)/$C$8,0)/2+F14</f>
        <v>7939</v>
      </c>
    </row>
    <row r="17" spans="1:21" ht="13.5" thickBot="1" x14ac:dyDescent="0.25">
      <c r="A17" s="10" t="s">
        <v>27</v>
      </c>
      <c r="B17" s="7"/>
      <c r="C17" s="7">
        <f>COUNT(C21:C2191)</f>
        <v>6</v>
      </c>
      <c r="E17" s="10" t="s">
        <v>36</v>
      </c>
      <c r="F17" s="19">
        <f ca="1">ROUND(2*(F15-$C$15)/$C$16,0)/2+F14</f>
        <v>994.5</v>
      </c>
    </row>
    <row r="18" spans="1:21" ht="14.25" thickTop="1" thickBot="1" x14ac:dyDescent="0.25">
      <c r="A18" s="12" t="s">
        <v>5</v>
      </c>
      <c r="B18" s="7"/>
      <c r="C18" s="15">
        <f ca="1">+C15</f>
        <v>59853.252893938021</v>
      </c>
      <c r="D18" s="16">
        <f ca="1">+C16</f>
        <v>0.32364980673880456</v>
      </c>
      <c r="E18" s="10" t="s">
        <v>31</v>
      </c>
      <c r="F18" s="14">
        <f ca="1">+$C$15+$C$16*F17-15018.5-$C$5/24</f>
        <v>45157.018460073101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57605.828600000001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3.5943763447041782E-5</v>
      </c>
      <c r="Q21" s="1">
        <f>+C21-15018.5</f>
        <v>42587.328600000001</v>
      </c>
    </row>
    <row r="22" spans="1:21" x14ac:dyDescent="0.2">
      <c r="A22" s="41" t="s">
        <v>48</v>
      </c>
      <c r="B22" s="42" t="s">
        <v>49</v>
      </c>
      <c r="C22" s="43">
        <v>59777.519099999998</v>
      </c>
      <c r="D22" s="41">
        <v>3.5000000000000001E-3</v>
      </c>
      <c r="E22">
        <f t="shared" ref="E22:E26" si="0">+(C22-C$7)/C$8</f>
        <v>6710.0466680426398</v>
      </c>
      <c r="F22">
        <f t="shared" ref="F22:F26" si="1">ROUND(2*E22,0)/2</f>
        <v>6710</v>
      </c>
      <c r="G22">
        <f t="shared" ref="G22:G26" si="2">+C22-(C$7+F22*C$8)</f>
        <v>1.5103999998245854E-2</v>
      </c>
      <c r="K22">
        <f t="shared" ref="K22:K26" si="3">+G22</f>
        <v>1.5103999998245854E-2</v>
      </c>
      <c r="O22">
        <f t="shared" ref="O22:O26" ca="1" si="4">+C$11+C$12*$F22</f>
        <v>1.4843161142140023E-2</v>
      </c>
      <c r="Q22" s="1">
        <f t="shared" ref="Q22:Q26" si="5">+C22-15018.5</f>
        <v>44759.019099999998</v>
      </c>
    </row>
    <row r="23" spans="1:21" x14ac:dyDescent="0.2">
      <c r="A23" s="41" t="s">
        <v>48</v>
      </c>
      <c r="B23" s="42" t="s">
        <v>49</v>
      </c>
      <c r="C23" s="43">
        <v>59788.523300000001</v>
      </c>
      <c r="D23" s="41">
        <v>3.5000000000000001E-3</v>
      </c>
      <c r="E23">
        <f t="shared" si="0"/>
        <v>6744.047229146764</v>
      </c>
      <c r="F23">
        <f t="shared" si="1"/>
        <v>6744</v>
      </c>
      <c r="G23">
        <f t="shared" si="2"/>
        <v>1.5285599998605903E-2</v>
      </c>
      <c r="K23">
        <f t="shared" si="3"/>
        <v>1.5285599998605903E-2</v>
      </c>
      <c r="O23">
        <f t="shared" ca="1" si="4"/>
        <v>1.4918190261495547E-2</v>
      </c>
      <c r="Q23" s="1">
        <f t="shared" si="5"/>
        <v>44770.023300000001</v>
      </c>
    </row>
    <row r="24" spans="1:21" x14ac:dyDescent="0.2">
      <c r="A24" s="41" t="s">
        <v>48</v>
      </c>
      <c r="B24" s="42" t="s">
        <v>49</v>
      </c>
      <c r="C24" s="43">
        <v>59802.441299999999</v>
      </c>
      <c r="D24" s="41">
        <v>3.5000000000000001E-3</v>
      </c>
      <c r="E24">
        <f t="shared" si="0"/>
        <v>6787.050792281475</v>
      </c>
      <c r="F24">
        <f t="shared" si="1"/>
        <v>6787</v>
      </c>
      <c r="G24">
        <f t="shared" si="2"/>
        <v>1.6438799997558817E-2</v>
      </c>
      <c r="K24">
        <f t="shared" si="3"/>
        <v>1.6438799997558817E-2</v>
      </c>
      <c r="O24">
        <f t="shared" ca="1" si="4"/>
        <v>1.5013080030092238E-2</v>
      </c>
      <c r="Q24" s="1">
        <f t="shared" si="5"/>
        <v>44783.941299999999</v>
      </c>
    </row>
    <row r="25" spans="1:21" x14ac:dyDescent="0.2">
      <c r="A25" s="41" t="s">
        <v>48</v>
      </c>
      <c r="B25" s="42" t="s">
        <v>49</v>
      </c>
      <c r="C25" s="43">
        <v>59802.601000000002</v>
      </c>
      <c r="D25" s="41">
        <v>3.5000000000000001E-3</v>
      </c>
      <c r="E25">
        <f t="shared" si="0"/>
        <v>6787.5442302059455</v>
      </c>
      <c r="F25">
        <f t="shared" si="1"/>
        <v>6787.5</v>
      </c>
      <c r="G25">
        <f t="shared" si="2"/>
        <v>1.4315000000351574E-2</v>
      </c>
      <c r="K25">
        <f t="shared" si="3"/>
        <v>1.4315000000351574E-2</v>
      </c>
      <c r="O25">
        <f t="shared" ca="1" si="4"/>
        <v>1.5014183399494525E-2</v>
      </c>
      <c r="Q25" s="1">
        <f t="shared" si="5"/>
        <v>44784.101000000002</v>
      </c>
    </row>
    <row r="26" spans="1:21" x14ac:dyDescent="0.2">
      <c r="A26" s="41" t="s">
        <v>48</v>
      </c>
      <c r="B26" s="42" t="s">
        <v>49</v>
      </c>
      <c r="C26" s="43">
        <v>59853.413399999998</v>
      </c>
      <c r="D26" s="41">
        <v>3.5000000000000001E-3</v>
      </c>
      <c r="E26">
        <f t="shared" si="0"/>
        <v>6944.5433860779349</v>
      </c>
      <c r="F26">
        <f t="shared" si="1"/>
        <v>6944.5</v>
      </c>
      <c r="G26">
        <f t="shared" si="2"/>
        <v>1.4041799993719906E-2</v>
      </c>
      <c r="K26">
        <f t="shared" si="3"/>
        <v>1.4041799993719906E-2</v>
      </c>
      <c r="O26">
        <f t="shared" ca="1" si="4"/>
        <v>1.5360641391812676E-2</v>
      </c>
      <c r="Q26" s="1">
        <f t="shared" si="5"/>
        <v>44834.913399999998</v>
      </c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2023-08-18T08:54:07Z</dcterms:modified>
</cp:coreProperties>
</file>