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DAEF666A-B038-42DC-A4B2-1C1E662D2239}" xr6:coauthVersionLast="47" xr6:coauthVersionMax="47" xr10:uidLastSave="{00000000-0000-0000-0000-000000000000}"/>
  <bookViews>
    <workbookView xWindow="13710" yWindow="660" windowWidth="12975" windowHeight="14640" xr2:uid="{00000000-000D-0000-FFFF-FFFF00000000}"/>
  </bookViews>
  <sheets>
    <sheet name="Activ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8" i="1" l="1"/>
  <c r="F138" i="1" s="1"/>
  <c r="Q138" i="1"/>
  <c r="F13" i="1"/>
  <c r="Q137" i="1"/>
  <c r="Q136" i="1"/>
  <c r="Q135" i="1"/>
  <c r="Q134" i="1"/>
  <c r="Q133" i="1"/>
  <c r="Q132" i="1"/>
  <c r="Q126" i="1"/>
  <c r="Q129" i="1"/>
  <c r="Q131" i="1"/>
  <c r="Q130" i="1"/>
  <c r="Q125" i="1"/>
  <c r="C17" i="1"/>
  <c r="Q127" i="1"/>
  <c r="Q109" i="1"/>
  <c r="Q128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73" i="1"/>
  <c r="C7" i="1"/>
  <c r="C8" i="1"/>
  <c r="Q51" i="1"/>
  <c r="I47" i="1"/>
  <c r="I63" i="1"/>
  <c r="I56" i="1"/>
  <c r="E95" i="1"/>
  <c r="F95" i="1"/>
  <c r="E137" i="1"/>
  <c r="F137" i="1"/>
  <c r="E128" i="1"/>
  <c r="F128" i="1"/>
  <c r="E101" i="1"/>
  <c r="F101" i="1"/>
  <c r="I101" i="1"/>
  <c r="E109" i="1"/>
  <c r="F109" i="1"/>
  <c r="G109" i="1"/>
  <c r="E117" i="1"/>
  <c r="F117" i="1"/>
  <c r="G117" i="1"/>
  <c r="E125" i="1"/>
  <c r="F125" i="1"/>
  <c r="E23" i="1"/>
  <c r="F23" i="1"/>
  <c r="I23" i="1"/>
  <c r="E31" i="1"/>
  <c r="F31" i="1"/>
  <c r="G31" i="1"/>
  <c r="E39" i="1"/>
  <c r="F39" i="1"/>
  <c r="G39" i="1"/>
  <c r="E47" i="1"/>
  <c r="F47" i="1"/>
  <c r="E55" i="1"/>
  <c r="F55" i="1"/>
  <c r="I55" i="1"/>
  <c r="E63" i="1"/>
  <c r="F63" i="1"/>
  <c r="G63" i="1"/>
  <c r="E72" i="1"/>
  <c r="F72" i="1"/>
  <c r="G72" i="1"/>
  <c r="E80" i="1"/>
  <c r="F80" i="1"/>
  <c r="E88" i="1"/>
  <c r="F88" i="1"/>
  <c r="G88" i="1"/>
  <c r="E96" i="1"/>
  <c r="F96" i="1"/>
  <c r="G96" i="1"/>
  <c r="I84" i="1"/>
  <c r="I117" i="1"/>
  <c r="E136" i="1"/>
  <c r="F136" i="1"/>
  <c r="E135" i="1"/>
  <c r="F135" i="1"/>
  <c r="G135" i="1"/>
  <c r="E131" i="1"/>
  <c r="F131" i="1"/>
  <c r="J131" i="1"/>
  <c r="E104" i="1"/>
  <c r="F104" i="1"/>
  <c r="I104" i="1"/>
  <c r="E112" i="1"/>
  <c r="F112" i="1"/>
  <c r="E120" i="1"/>
  <c r="F120" i="1"/>
  <c r="I120" i="1"/>
  <c r="E26" i="1"/>
  <c r="F26" i="1"/>
  <c r="I26" i="1"/>
  <c r="E34" i="1"/>
  <c r="F34" i="1"/>
  <c r="I34" i="1"/>
  <c r="E42" i="1"/>
  <c r="F42" i="1"/>
  <c r="I42" i="1"/>
  <c r="E50" i="1"/>
  <c r="F50" i="1"/>
  <c r="G50" i="1"/>
  <c r="E58" i="1"/>
  <c r="F58" i="1"/>
  <c r="I58" i="1"/>
  <c r="E67" i="1"/>
  <c r="F67" i="1"/>
  <c r="I67" i="1"/>
  <c r="E75" i="1"/>
  <c r="F75" i="1"/>
  <c r="G75" i="1"/>
  <c r="E83" i="1"/>
  <c r="F83" i="1"/>
  <c r="G83" i="1"/>
  <c r="E91" i="1"/>
  <c r="F91" i="1"/>
  <c r="E99" i="1"/>
  <c r="F99" i="1"/>
  <c r="G99" i="1"/>
  <c r="I109" i="1"/>
  <c r="I59" i="1"/>
  <c r="I93" i="1"/>
  <c r="I118" i="1"/>
  <c r="I22" i="1"/>
  <c r="G137" i="1"/>
  <c r="E132" i="1"/>
  <c r="F132" i="1"/>
  <c r="G128" i="1"/>
  <c r="K132" i="1"/>
  <c r="E107" i="1"/>
  <c r="F107" i="1"/>
  <c r="G107" i="1"/>
  <c r="E115" i="1"/>
  <c r="F115" i="1"/>
  <c r="G115" i="1"/>
  <c r="E123" i="1"/>
  <c r="F123" i="1"/>
  <c r="I123" i="1"/>
  <c r="G125" i="1"/>
  <c r="E21" i="1"/>
  <c r="F21" i="1"/>
  <c r="E29" i="1"/>
  <c r="F29" i="1"/>
  <c r="I29" i="1"/>
  <c r="E37" i="1"/>
  <c r="F37" i="1"/>
  <c r="I37" i="1"/>
  <c r="E45" i="1"/>
  <c r="F45" i="1"/>
  <c r="G47" i="1"/>
  <c r="E53" i="1"/>
  <c r="F53" i="1"/>
  <c r="I53" i="1"/>
  <c r="E61" i="1"/>
  <c r="F61" i="1"/>
  <c r="E70" i="1"/>
  <c r="F70" i="1"/>
  <c r="I70" i="1"/>
  <c r="E78" i="1"/>
  <c r="F78" i="1"/>
  <c r="G80" i="1"/>
  <c r="E86" i="1"/>
  <c r="F86" i="1"/>
  <c r="I86" i="1"/>
  <c r="E94" i="1"/>
  <c r="F94" i="1"/>
  <c r="I44" i="1"/>
  <c r="I78" i="1"/>
  <c r="I94" i="1"/>
  <c r="I31" i="1"/>
  <c r="I39" i="1"/>
  <c r="K137" i="1"/>
  <c r="G136" i="1"/>
  <c r="E127" i="1"/>
  <c r="F127" i="1"/>
  <c r="G131" i="1"/>
  <c r="E126" i="1"/>
  <c r="F126" i="1"/>
  <c r="E102" i="1"/>
  <c r="F102" i="1"/>
  <c r="I102" i="1"/>
  <c r="G104" i="1"/>
  <c r="E110" i="1"/>
  <c r="F110" i="1"/>
  <c r="I110" i="1"/>
  <c r="G112" i="1"/>
  <c r="E118" i="1"/>
  <c r="F118" i="1"/>
  <c r="G120" i="1"/>
  <c r="E24" i="1"/>
  <c r="F24" i="1"/>
  <c r="G24" i="1"/>
  <c r="G26" i="1"/>
  <c r="E32" i="1"/>
  <c r="F32" i="1"/>
  <c r="I32" i="1"/>
  <c r="E40" i="1"/>
  <c r="F40" i="1"/>
  <c r="E48" i="1"/>
  <c r="F48" i="1"/>
  <c r="I48" i="1"/>
  <c r="E56" i="1"/>
  <c r="F56" i="1"/>
  <c r="G56" i="1"/>
  <c r="G58" i="1"/>
  <c r="E64" i="1"/>
  <c r="F64" i="1"/>
  <c r="G64" i="1"/>
  <c r="E73" i="1"/>
  <c r="F73" i="1"/>
  <c r="G73" i="1"/>
  <c r="J73" i="1"/>
  <c r="E81" i="1"/>
  <c r="F81" i="1"/>
  <c r="I81" i="1"/>
  <c r="E89" i="1"/>
  <c r="F89" i="1"/>
  <c r="G89" i="1"/>
  <c r="G91" i="1"/>
  <c r="E97" i="1"/>
  <c r="F97" i="1"/>
  <c r="G97" i="1"/>
  <c r="I45" i="1"/>
  <c r="I61" i="1"/>
  <c r="I95" i="1"/>
  <c r="I112" i="1"/>
  <c r="I24" i="1"/>
  <c r="I40" i="1"/>
  <c r="K136" i="1"/>
  <c r="E133" i="1"/>
  <c r="F133" i="1"/>
  <c r="G133" i="1"/>
  <c r="G132" i="1"/>
  <c r="E105" i="1"/>
  <c r="F105" i="1"/>
  <c r="I105" i="1"/>
  <c r="E113" i="1"/>
  <c r="F113" i="1"/>
  <c r="G113" i="1"/>
  <c r="E121" i="1"/>
  <c r="F121" i="1"/>
  <c r="G121" i="1"/>
  <c r="G123" i="1"/>
  <c r="G21" i="1"/>
  <c r="E27" i="1"/>
  <c r="F27" i="1"/>
  <c r="I27" i="1"/>
  <c r="G29" i="1"/>
  <c r="E35" i="1"/>
  <c r="F35" i="1"/>
  <c r="G37" i="1"/>
  <c r="E43" i="1"/>
  <c r="F43" i="1"/>
  <c r="I43" i="1"/>
  <c r="G45" i="1"/>
  <c r="E51" i="1"/>
  <c r="F51" i="1"/>
  <c r="H51" i="1"/>
  <c r="G53" i="1"/>
  <c r="E59" i="1"/>
  <c r="F59" i="1"/>
  <c r="G61" i="1"/>
  <c r="E68" i="1"/>
  <c r="F68" i="1"/>
  <c r="I68" i="1"/>
  <c r="G70" i="1"/>
  <c r="E76" i="1"/>
  <c r="F76" i="1"/>
  <c r="I76" i="1"/>
  <c r="G78" i="1"/>
  <c r="E84" i="1"/>
  <c r="F84" i="1"/>
  <c r="G86" i="1"/>
  <c r="E92" i="1"/>
  <c r="F92" i="1"/>
  <c r="I92" i="1"/>
  <c r="G94" i="1"/>
  <c r="I54" i="1"/>
  <c r="I80" i="1"/>
  <c r="I88" i="1"/>
  <c r="I96" i="1"/>
  <c r="I121" i="1"/>
  <c r="I33" i="1"/>
  <c r="G127" i="1"/>
  <c r="E66" i="1"/>
  <c r="F66" i="1"/>
  <c r="G66" i="1"/>
  <c r="J66" i="1"/>
  <c r="E100" i="1"/>
  <c r="F100" i="1"/>
  <c r="G100" i="1"/>
  <c r="E108" i="1"/>
  <c r="F108" i="1"/>
  <c r="G108" i="1"/>
  <c r="G110" i="1"/>
  <c r="E116" i="1"/>
  <c r="F116" i="1"/>
  <c r="G116" i="1"/>
  <c r="G118" i="1"/>
  <c r="E124" i="1"/>
  <c r="F124" i="1"/>
  <c r="I124" i="1"/>
  <c r="E22" i="1"/>
  <c r="F22" i="1"/>
  <c r="E30" i="1"/>
  <c r="F30" i="1"/>
  <c r="G30" i="1"/>
  <c r="E38" i="1"/>
  <c r="F38" i="1"/>
  <c r="I38" i="1"/>
  <c r="G40" i="1"/>
  <c r="E46" i="1"/>
  <c r="F46" i="1"/>
  <c r="G46" i="1"/>
  <c r="E54" i="1"/>
  <c r="F54" i="1"/>
  <c r="E62" i="1"/>
  <c r="F62" i="1"/>
  <c r="I62" i="1"/>
  <c r="E71" i="1"/>
  <c r="F71" i="1"/>
  <c r="I71" i="1"/>
  <c r="E79" i="1"/>
  <c r="F79" i="1"/>
  <c r="I79" i="1"/>
  <c r="E87" i="1"/>
  <c r="F87" i="1"/>
  <c r="I87" i="1"/>
  <c r="E130" i="1"/>
  <c r="F130" i="1"/>
  <c r="J130" i="1"/>
  <c r="E103" i="1"/>
  <c r="F103" i="1"/>
  <c r="G103" i="1"/>
  <c r="E111" i="1"/>
  <c r="F111" i="1"/>
  <c r="G111" i="1"/>
  <c r="E119" i="1"/>
  <c r="F119" i="1"/>
  <c r="G119" i="1"/>
  <c r="I125" i="1"/>
  <c r="E25" i="1"/>
  <c r="F25" i="1"/>
  <c r="I25" i="1"/>
  <c r="G27" i="1"/>
  <c r="E33" i="1"/>
  <c r="F33" i="1"/>
  <c r="G33" i="1"/>
  <c r="G35" i="1"/>
  <c r="E41" i="1"/>
  <c r="F41" i="1"/>
  <c r="G41" i="1"/>
  <c r="G43" i="1"/>
  <c r="E49" i="1"/>
  <c r="F49" i="1"/>
  <c r="G49" i="1"/>
  <c r="G51" i="1"/>
  <c r="E57" i="1"/>
  <c r="F57" i="1"/>
  <c r="G57" i="1"/>
  <c r="G59" i="1"/>
  <c r="E65" i="1"/>
  <c r="F65" i="1"/>
  <c r="G65" i="1"/>
  <c r="G68" i="1"/>
  <c r="E74" i="1"/>
  <c r="F74" i="1"/>
  <c r="G74" i="1"/>
  <c r="G76" i="1"/>
  <c r="E82" i="1"/>
  <c r="F82" i="1"/>
  <c r="I82" i="1"/>
  <c r="G84" i="1"/>
  <c r="E90" i="1"/>
  <c r="F90" i="1"/>
  <c r="I90" i="1"/>
  <c r="G92" i="1"/>
  <c r="E98" i="1"/>
  <c r="F98" i="1"/>
  <c r="I98" i="1"/>
  <c r="J127" i="1"/>
  <c r="E134" i="1"/>
  <c r="F134" i="1"/>
  <c r="J134" i="1"/>
  <c r="E129" i="1"/>
  <c r="F129" i="1"/>
  <c r="I129" i="1"/>
  <c r="J133" i="1"/>
  <c r="E106" i="1"/>
  <c r="F106" i="1"/>
  <c r="G106" i="1"/>
  <c r="E114" i="1"/>
  <c r="F114" i="1"/>
  <c r="G114" i="1"/>
  <c r="E122" i="1"/>
  <c r="F122" i="1"/>
  <c r="G122" i="1"/>
  <c r="G22" i="1"/>
  <c r="E28" i="1"/>
  <c r="F28" i="1"/>
  <c r="G28" i="1"/>
  <c r="E36" i="1"/>
  <c r="F36" i="1"/>
  <c r="G36" i="1"/>
  <c r="G38" i="1"/>
  <c r="E44" i="1"/>
  <c r="F44" i="1"/>
  <c r="G44" i="1"/>
  <c r="E52" i="1"/>
  <c r="F52" i="1"/>
  <c r="I52" i="1"/>
  <c r="G54" i="1"/>
  <c r="E60" i="1"/>
  <c r="F60" i="1"/>
  <c r="I60" i="1"/>
  <c r="E69" i="1"/>
  <c r="F69" i="1"/>
  <c r="G69" i="1"/>
  <c r="G71" i="1"/>
  <c r="E77" i="1"/>
  <c r="F77" i="1"/>
  <c r="G77" i="1"/>
  <c r="E85" i="1"/>
  <c r="F85" i="1"/>
  <c r="G85" i="1"/>
  <c r="G87" i="1"/>
  <c r="E93" i="1"/>
  <c r="F93" i="1"/>
  <c r="G93" i="1"/>
  <c r="G95" i="1"/>
  <c r="K128" i="1"/>
  <c r="I49" i="1"/>
  <c r="I57" i="1"/>
  <c r="I65" i="1"/>
  <c r="I75" i="1"/>
  <c r="I83" i="1"/>
  <c r="I91" i="1"/>
  <c r="I99" i="1"/>
  <c r="I107" i="1"/>
  <c r="I116" i="1"/>
  <c r="I28" i="1"/>
  <c r="I21" i="1"/>
  <c r="I74" i="1"/>
  <c r="I35" i="1"/>
  <c r="I72" i="1"/>
  <c r="I111" i="1"/>
  <c r="I50" i="1"/>
  <c r="I36" i="1"/>
  <c r="G124" i="1"/>
  <c r="K135" i="1"/>
  <c r="G102" i="1"/>
  <c r="I113" i="1"/>
  <c r="I46" i="1"/>
  <c r="G42" i="1"/>
  <c r="I85" i="1"/>
  <c r="G60" i="1"/>
  <c r="G129" i="1"/>
  <c r="I108" i="1"/>
  <c r="G98" i="1"/>
  <c r="I114" i="1"/>
  <c r="I89" i="1"/>
  <c r="I97" i="1"/>
  <c r="I77" i="1"/>
  <c r="I100" i="1"/>
  <c r="I122" i="1"/>
  <c r="G79" i="1"/>
  <c r="G81" i="1"/>
  <c r="G48" i="1"/>
  <c r="I103" i="1"/>
  <c r="G67" i="1"/>
  <c r="G34" i="1"/>
  <c r="G55" i="1"/>
  <c r="G23" i="1"/>
  <c r="G101" i="1"/>
  <c r="I30" i="1"/>
  <c r="G52" i="1"/>
  <c r="G134" i="1"/>
  <c r="G90" i="1"/>
  <c r="G25" i="1"/>
  <c r="I64" i="1"/>
  <c r="C12" i="1"/>
  <c r="C16" i="1"/>
  <c r="D18" i="1"/>
  <c r="C11" i="1"/>
  <c r="G105" i="1"/>
  <c r="I41" i="1"/>
  <c r="I69" i="1"/>
  <c r="G82" i="1"/>
  <c r="G130" i="1"/>
  <c r="I115" i="1"/>
  <c r="G62" i="1"/>
  <c r="I106" i="1"/>
  <c r="G32" i="1"/>
  <c r="I119" i="1"/>
  <c r="O121" i="1"/>
  <c r="O113" i="1"/>
  <c r="O104" i="1"/>
  <c r="O126" i="1"/>
  <c r="O119" i="1"/>
  <c r="O111" i="1"/>
  <c r="O102" i="1"/>
  <c r="O93" i="1"/>
  <c r="O85" i="1"/>
  <c r="O77" i="1"/>
  <c r="O68" i="1"/>
  <c r="O60" i="1"/>
  <c r="O52" i="1"/>
  <c r="O43" i="1"/>
  <c r="O35" i="1"/>
  <c r="O27" i="1"/>
  <c r="O100" i="1"/>
  <c r="O51" i="1"/>
  <c r="O110" i="1"/>
  <c r="O92" i="1"/>
  <c r="O76" i="1"/>
  <c r="O137" i="1"/>
  <c r="O129" i="1"/>
  <c r="O118" i="1"/>
  <c r="O101" i="1"/>
  <c r="O84" i="1"/>
  <c r="O136" i="1"/>
  <c r="O135" i="1"/>
  <c r="O125" i="1"/>
  <c r="O123" i="1"/>
  <c r="O115" i="1"/>
  <c r="O106" i="1"/>
  <c r="O97" i="1"/>
  <c r="O89" i="1"/>
  <c r="O81" i="1"/>
  <c r="O72" i="1"/>
  <c r="O64" i="1"/>
  <c r="O56" i="1"/>
  <c r="O47" i="1"/>
  <c r="O39" i="1"/>
  <c r="O31" i="1"/>
  <c r="O23" i="1"/>
  <c r="O134" i="1"/>
  <c r="O116" i="1"/>
  <c r="O86" i="1"/>
  <c r="O71" i="1"/>
  <c r="O61" i="1"/>
  <c r="O38" i="1"/>
  <c r="O28" i="1"/>
  <c r="O48" i="1"/>
  <c r="O82" i="1"/>
  <c r="O130" i="1"/>
  <c r="O127" i="1"/>
  <c r="O83" i="1"/>
  <c r="O59" i="1"/>
  <c r="O26" i="1"/>
  <c r="O58" i="1"/>
  <c r="O114" i="1"/>
  <c r="O70" i="1"/>
  <c r="O133" i="1"/>
  <c r="O25" i="1"/>
  <c r="O112" i="1"/>
  <c r="O46" i="1"/>
  <c r="O73" i="1"/>
  <c r="O108" i="1"/>
  <c r="O94" i="1"/>
  <c r="O80" i="1"/>
  <c r="O67" i="1"/>
  <c r="O57" i="1"/>
  <c r="O45" i="1"/>
  <c r="O34" i="1"/>
  <c r="O24" i="1"/>
  <c r="O79" i="1"/>
  <c r="O55" i="1"/>
  <c r="O22" i="1"/>
  <c r="O69" i="1"/>
  <c r="O124" i="1"/>
  <c r="O107" i="1"/>
  <c r="O91" i="1"/>
  <c r="O66" i="1"/>
  <c r="O44" i="1"/>
  <c r="O33" i="1"/>
  <c r="O36" i="1"/>
  <c r="O122" i="1"/>
  <c r="O105" i="1"/>
  <c r="O90" i="1"/>
  <c r="O78" i="1"/>
  <c r="O65" i="1"/>
  <c r="O54" i="1"/>
  <c r="O42" i="1"/>
  <c r="O32" i="1"/>
  <c r="O21" i="1"/>
  <c r="O120" i="1"/>
  <c r="O103" i="1"/>
  <c r="O88" i="1"/>
  <c r="O75" i="1"/>
  <c r="O63" i="1"/>
  <c r="O53" i="1"/>
  <c r="O41" i="1"/>
  <c r="O30" i="1"/>
  <c r="O128" i="1"/>
  <c r="O131" i="1"/>
  <c r="O117" i="1"/>
  <c r="O99" i="1"/>
  <c r="O87" i="1"/>
  <c r="O74" i="1"/>
  <c r="O62" i="1"/>
  <c r="O50" i="1"/>
  <c r="O40" i="1"/>
  <c r="O29" i="1"/>
  <c r="O109" i="1"/>
  <c r="O98" i="1"/>
  <c r="O49" i="1"/>
  <c r="O132" i="1"/>
  <c r="O96" i="1"/>
  <c r="O37" i="1"/>
  <c r="O95" i="1"/>
  <c r="K138" i="1" l="1"/>
  <c r="G138" i="1"/>
  <c r="O138" i="1"/>
  <c r="C15" i="1"/>
  <c r="F15" i="1"/>
  <c r="F16" i="1" s="1"/>
  <c r="F14" i="1"/>
  <c r="C18" i="1" l="1"/>
  <c r="C19" i="1"/>
  <c r="D12" i="1"/>
  <c r="D16" i="1" s="1"/>
  <c r="D19" i="1" s="1"/>
  <c r="D11" i="1"/>
  <c r="P121" i="1" l="1"/>
  <c r="P133" i="1"/>
  <c r="P119" i="1"/>
  <c r="P104" i="1"/>
  <c r="P128" i="1"/>
  <c r="P109" i="1"/>
  <c r="P123" i="1"/>
  <c r="P129" i="1"/>
  <c r="P103" i="1"/>
  <c r="P112" i="1"/>
  <c r="P105" i="1"/>
  <c r="P135" i="1"/>
  <c r="P101" i="1"/>
  <c r="P108" i="1"/>
  <c r="P120" i="1"/>
  <c r="P114" i="1"/>
  <c r="P130" i="1"/>
  <c r="P137" i="1"/>
  <c r="P110" i="1"/>
  <c r="P126" i="1"/>
  <c r="P132" i="1"/>
  <c r="P122" i="1"/>
  <c r="P107" i="1"/>
  <c r="P125" i="1"/>
  <c r="P117" i="1"/>
  <c r="P138" i="1"/>
  <c r="P131" i="1"/>
  <c r="P134" i="1"/>
  <c r="P116" i="1"/>
  <c r="P127" i="1"/>
  <c r="P118" i="1"/>
  <c r="P124" i="1"/>
  <c r="P113" i="1"/>
  <c r="P106" i="1"/>
  <c r="P136" i="1"/>
  <c r="P111" i="1"/>
  <c r="P100" i="1"/>
  <c r="P115" i="1"/>
  <c r="P102" i="1"/>
</calcChain>
</file>

<file path=xl/sharedStrings.xml><?xml version="1.0" encoding="utf-8"?>
<sst xmlns="http://schemas.openxmlformats.org/spreadsheetml/2006/main" count="445" uniqueCount="132">
  <si>
    <t>IBVS 6244</t>
  </si>
  <si>
    <t>IBVS 6196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</si>
  <si>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</si>
  <si>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</si>
  <si>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</si>
  <si>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</si>
  <si>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</si>
  <si>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</si>
  <si>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</si>
  <si>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</si>
  <si>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</si>
  <si>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</si>
  <si>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</si>
  <si>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</si>
  <si>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</si>
  <si>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</si>
  <si>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</si>
  <si>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</si>
  <si>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</si>
  <si>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</si>
  <si>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</si>
  <si>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Sum diff² =</t>
  </si>
  <si>
    <t>System Type:</t>
  </si>
  <si>
    <t>S4</t>
  </si>
  <si>
    <t>S5</t>
  </si>
  <si>
    <t>Misc</t>
  </si>
  <si>
    <t>Faulkner 1986</t>
  </si>
  <si>
    <t>Faulkner 1986PASP…98..690F</t>
  </si>
  <si>
    <t>Peter H</t>
  </si>
  <si>
    <t>BBSAG Bull...33</t>
  </si>
  <si>
    <t>B</t>
  </si>
  <si>
    <t>BBSAG Bull.</t>
  </si>
  <si>
    <t>BBSAG Bull.3</t>
  </si>
  <si>
    <t>BBSAG Bull.4</t>
  </si>
  <si>
    <t>BBSAG Bull.6</t>
  </si>
  <si>
    <t>BBSAG Bull.9</t>
  </si>
  <si>
    <t>BBSAG Bull.10</t>
  </si>
  <si>
    <t>BBSAG Bull.11</t>
  </si>
  <si>
    <t>BBSAG Bull.12</t>
  </si>
  <si>
    <t>BBSAG Bull.19</t>
  </si>
  <si>
    <t>v</t>
  </si>
  <si>
    <t>BBSAG Bull.22</t>
  </si>
  <si>
    <t>BBSAG Bull.28</t>
  </si>
  <si>
    <t>BBSAG Bull.30</t>
  </si>
  <si>
    <t>BBSAG Bull.35</t>
  </si>
  <si>
    <t>BBSAG Bull.38</t>
  </si>
  <si>
    <t>BBSAG Bull.39</t>
  </si>
  <si>
    <t>BBSAG Bull.45</t>
  </si>
  <si>
    <t>BRNO 23</t>
  </si>
  <si>
    <t>K</t>
  </si>
  <si>
    <t>BBSAG Bull.49</t>
  </si>
  <si>
    <t>BBSAG Bull.50</t>
  </si>
  <si>
    <t>BBSAG Bull.51</t>
  </si>
  <si>
    <t>BBSAG Bull.56</t>
  </si>
  <si>
    <t>BRNO 26</t>
  </si>
  <si>
    <t>BBSAG Bull.62</t>
  </si>
  <si>
    <t>phe</t>
  </si>
  <si>
    <t>PASP 98,605,690</t>
  </si>
  <si>
    <t>Locher K</t>
  </si>
  <si>
    <t>BBSAG Bull.71</t>
  </si>
  <si>
    <t>BBSAG Bull.72</t>
  </si>
  <si>
    <t>BBSAG Bull.73</t>
  </si>
  <si>
    <t>BBSAG Bull.74</t>
  </si>
  <si>
    <t>BRNO 27</t>
  </si>
  <si>
    <t>BBSAG Bull.78</t>
  </si>
  <si>
    <t>BRNO 28</t>
  </si>
  <si>
    <t>BBSAG Bull.82</t>
  </si>
  <si>
    <t>BBSAG Bull.83</t>
  </si>
  <si>
    <t>BBSAG Bull.86</t>
  </si>
  <si>
    <t>BBSAG Bull.90</t>
  </si>
  <si>
    <t>BBSAG Bull.93</t>
  </si>
  <si>
    <t>BBSAG Bull.95</t>
  </si>
  <si>
    <t>BBSAG Bull.96</t>
  </si>
  <si>
    <t>BBSAG Bull.98</t>
  </si>
  <si>
    <t>BBSAG Bull.99</t>
  </si>
  <si>
    <t>BRNO 31</t>
  </si>
  <si>
    <t>BBSAG Bull.101</t>
  </si>
  <si>
    <t>BBSAG Bull.102</t>
  </si>
  <si>
    <t>BBSAG Bull.104</t>
  </si>
  <si>
    <t>BBSAG Bull.105</t>
  </si>
  <si>
    <t>BBSAG Bull.107</t>
  </si>
  <si>
    <t>BBSAG Bull.108</t>
  </si>
  <si>
    <t>BBSAG Bull.109</t>
  </si>
  <si>
    <t>BBSAG Bull.110</t>
  </si>
  <si>
    <t>BBSAG Bull.111</t>
  </si>
  <si>
    <t>BBSAG Bull.112</t>
  </si>
  <si>
    <t>BBSAG Bull.113</t>
  </si>
  <si>
    <t>BBSAG Bull.114</t>
  </si>
  <si>
    <t>BBSAG Bull.115</t>
  </si>
  <si>
    <t>BBSAG Bull.116</t>
  </si>
  <si>
    <t>Locher Kurt</t>
  </si>
  <si>
    <t>BBSAG Bull.118</t>
  </si>
  <si>
    <t>K. Locher</t>
  </si>
  <si>
    <t>BBSAG 120</t>
  </si>
  <si>
    <t>IBVS 5543</t>
  </si>
  <si>
    <t>I</t>
  </si>
  <si>
    <t>Lin Fit1</t>
  </si>
  <si>
    <t>Lin Fit2</t>
  </si>
  <si>
    <t>Linear 1</t>
  </si>
  <si>
    <t>Linear 2</t>
  </si>
  <si>
    <t>IBVS 1255</t>
  </si>
  <si>
    <t>V728 Cyg / GSC 3962-1273</t>
  </si>
  <si>
    <t>IBVS 5657</t>
  </si>
  <si>
    <t># of data points:</t>
  </si>
  <si>
    <t>IBVS 5438</t>
  </si>
  <si>
    <t>Abrupt period change?</t>
  </si>
  <si>
    <t>Lin 1 Eph. =</t>
  </si>
  <si>
    <t>Lin 2 Eph. =</t>
  </si>
  <si>
    <t>IBVS 5802</t>
  </si>
  <si>
    <t>IBVS 5874</t>
  </si>
  <si>
    <t>??</t>
  </si>
  <si>
    <t>OEJV 0003</t>
  </si>
  <si>
    <t>OEJV 0160</t>
  </si>
  <si>
    <t>IBVS 6149</t>
  </si>
  <si>
    <t>EA/SD:</t>
  </si>
  <si>
    <t>IBVS 6157</t>
  </si>
  <si>
    <t>pg</t>
  </si>
  <si>
    <t>vis</t>
  </si>
  <si>
    <t>PE</t>
  </si>
  <si>
    <t>CCD</t>
  </si>
  <si>
    <t>BAD?</t>
  </si>
  <si>
    <t>Or LiTE?</t>
  </si>
  <si>
    <t>VSB 069</t>
  </si>
  <si>
    <t>V</t>
  </si>
  <si>
    <t>Add cycle</t>
  </si>
  <si>
    <t>JD today</t>
  </si>
  <si>
    <t>Old Cycle</t>
  </si>
  <si>
    <t>New Cycle</t>
  </si>
  <si>
    <t>Next ToM</t>
  </si>
  <si>
    <t>Local time</t>
  </si>
  <si>
    <t>My time zone &gt;&gt;&gt;&gt;&gt;&gt;&gt;&gt;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</si>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</sst>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0" fillId="0" borderId="0" xfId="0" applyAlignment="1">
      <alignment horizontal="righ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/>
    <xf numFmtId="0" fontId="10" fillId="0" borderId="0" xfId="0" applyFont="1" applyAlignment="1">
      <alignment horizontal="left"/>
    </xf>
    <xf numFmtId="0" fontId="10" fillId="0" borderId="0" xfId="0" applyFont="1" applyAlignment="1"/>
    <xf numFmtId="0" fontId="7" fillId="0" borderId="8" xfId="0" applyFont="1" applyBorder="1" applyAlignment="1"/>
    <xf numFmtId="0" fontId="7" fillId="0" borderId="9" xfId="0" applyFont="1" applyBorder="1" applyAlignment="1"/>
    <xf numFmtId="0" fontId="11" fillId="0" borderId="0" xfId="0" applyFont="1" applyAlignment="1"/>
    <xf numFmtId="0" fontId="14" fillId="0" borderId="0" xfId="0" applyFont="1" applyAlignment="1"/>
    <xf numFmtId="0" fontId="14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wrapText="1"/>
    </xf>
    <xf numFmtId="0" fontId="10" fillId="0" borderId="5" xfId="0" applyFont="1" applyBorder="1" applyAlignment="1">
      <alignment vertical="center"/>
    </xf>
    <xf numFmtId="0" fontId="14" fillId="0" borderId="0" xfId="0" applyFont="1" applyAlignment="1">
      <alignment horizontal="left" wrapText="1"/>
    </xf>
    <xf numFmtId="0" fontId="15" fillId="0" borderId="10" xfId="0" applyFont="1" applyBorder="1" applyAlignment="1">
      <alignment horizontal="center"/>
    </xf>
    <xf numFmtId="0" fontId="12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left" wrapText="1"/>
    </xf>
    <xf numFmtId="0" fontId="30" fillId="0" borderId="0" xfId="41" applyFont="1"/>
    <xf numFmtId="0" fontId="30" fillId="0" borderId="0" xfId="41" applyFont="1" applyAlignment="1">
      <alignment horizontal="center"/>
    </xf>
    <xf numFmtId="0" fontId="30" fillId="0" borderId="0" xfId="41" applyFont="1" applyAlignment="1">
      <alignment horizontal="left"/>
    </xf>
    <xf numFmtId="0" fontId="13" fillId="0" borderId="0" xfId="0" applyFont="1">
      <alignment vertical="top"/>
    </xf>
    <xf numFmtId="0" fontId="32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0" xfId="0" applyFont="1">
      <alignment vertical="top"/>
    </xf>
    <xf numFmtId="22" fontId="11" fillId="0" borderId="0" xfId="0" applyNumberFormat="1" applyFont="1">
      <alignment vertical="top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33" fillId="0" borderId="0" xfId="0" applyFont="1" applyAlignment="1"/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65" fontId="34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V728 Cyg - O-C Diagr.</a:t>
            </a:r>
          </a:p>
        </c:rich>
      </c:tx>
      <c:layout>
        <c:manualLayout>
          <c:xMode val="edge"/>
          <c:yMode val="edge"/>
          <c:x val="0.3529411764705882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78892733564014"/>
          <c:y val="0.14769252958613219"/>
          <c:w val="0.79930795847750868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-1761</c:v>
                </c:pt>
                <c:pt idx="1">
                  <c:v>-1747</c:v>
                </c:pt>
                <c:pt idx="2">
                  <c:v>-1698</c:v>
                </c:pt>
                <c:pt idx="3">
                  <c:v>-1611</c:v>
                </c:pt>
                <c:pt idx="4">
                  <c:v>-1594</c:v>
                </c:pt>
                <c:pt idx="5">
                  <c:v>-1532</c:v>
                </c:pt>
                <c:pt idx="6">
                  <c:v>-1462</c:v>
                </c:pt>
                <c:pt idx="7">
                  <c:v>-1413</c:v>
                </c:pt>
                <c:pt idx="8">
                  <c:v>-1397</c:v>
                </c:pt>
                <c:pt idx="9">
                  <c:v>-1381</c:v>
                </c:pt>
                <c:pt idx="10">
                  <c:v>-1365</c:v>
                </c:pt>
                <c:pt idx="11">
                  <c:v>-1166</c:v>
                </c:pt>
                <c:pt idx="12">
                  <c:v>-1097</c:v>
                </c:pt>
                <c:pt idx="13">
                  <c:v>-897</c:v>
                </c:pt>
                <c:pt idx="14">
                  <c:v>-849</c:v>
                </c:pt>
                <c:pt idx="15">
                  <c:v>-665</c:v>
                </c:pt>
                <c:pt idx="16">
                  <c:v>-531</c:v>
                </c:pt>
                <c:pt idx="17">
                  <c:v>-516</c:v>
                </c:pt>
                <c:pt idx="18">
                  <c:v>-515</c:v>
                </c:pt>
                <c:pt idx="19">
                  <c:v>-484</c:v>
                </c:pt>
                <c:pt idx="20">
                  <c:v>-483</c:v>
                </c:pt>
                <c:pt idx="21">
                  <c:v>-332</c:v>
                </c:pt>
                <c:pt idx="22">
                  <c:v>-198</c:v>
                </c:pt>
                <c:pt idx="23">
                  <c:v>-198</c:v>
                </c:pt>
                <c:pt idx="24">
                  <c:v>-165</c:v>
                </c:pt>
                <c:pt idx="25">
                  <c:v>-165</c:v>
                </c:pt>
                <c:pt idx="26">
                  <c:v>-165</c:v>
                </c:pt>
                <c:pt idx="27">
                  <c:v>-165</c:v>
                </c:pt>
                <c:pt idx="28">
                  <c:v>-149</c:v>
                </c:pt>
                <c:pt idx="29">
                  <c:v>-117</c:v>
                </c:pt>
                <c:pt idx="30">
                  <c:v>0</c:v>
                </c:pt>
                <c:pt idx="31">
                  <c:v>0</c:v>
                </c:pt>
                <c:pt idx="32">
                  <c:v>33</c:v>
                </c:pt>
                <c:pt idx="33">
                  <c:v>33</c:v>
                </c:pt>
                <c:pt idx="34">
                  <c:v>33</c:v>
                </c:pt>
                <c:pt idx="35">
                  <c:v>33</c:v>
                </c:pt>
                <c:pt idx="36">
                  <c:v>150</c:v>
                </c:pt>
                <c:pt idx="37">
                  <c:v>151</c:v>
                </c:pt>
                <c:pt idx="38">
                  <c:v>151</c:v>
                </c:pt>
                <c:pt idx="39">
                  <c:v>183</c:v>
                </c:pt>
                <c:pt idx="40">
                  <c:v>199</c:v>
                </c:pt>
                <c:pt idx="41">
                  <c:v>268</c:v>
                </c:pt>
                <c:pt idx="42">
                  <c:v>268</c:v>
                </c:pt>
                <c:pt idx="43">
                  <c:v>367</c:v>
                </c:pt>
                <c:pt idx="44">
                  <c:v>367</c:v>
                </c:pt>
                <c:pt idx="45">
                  <c:v>388</c:v>
                </c:pt>
                <c:pt idx="46">
                  <c:v>469</c:v>
                </c:pt>
                <c:pt idx="47">
                  <c:v>516</c:v>
                </c:pt>
                <c:pt idx="48">
                  <c:v>531</c:v>
                </c:pt>
                <c:pt idx="49">
                  <c:v>548</c:v>
                </c:pt>
                <c:pt idx="50">
                  <c:v>581</c:v>
                </c:pt>
                <c:pt idx="51">
                  <c:v>598</c:v>
                </c:pt>
                <c:pt idx="52">
                  <c:v>704.5</c:v>
                </c:pt>
                <c:pt idx="53">
                  <c:v>749</c:v>
                </c:pt>
                <c:pt idx="54">
                  <c:v>882</c:v>
                </c:pt>
                <c:pt idx="55">
                  <c:v>882</c:v>
                </c:pt>
                <c:pt idx="56">
                  <c:v>945</c:v>
                </c:pt>
                <c:pt idx="57">
                  <c:v>945</c:v>
                </c:pt>
                <c:pt idx="58">
                  <c:v>1017</c:v>
                </c:pt>
                <c:pt idx="59">
                  <c:v>1099</c:v>
                </c:pt>
                <c:pt idx="60">
                  <c:v>1294</c:v>
                </c:pt>
                <c:pt idx="61">
                  <c:v>1295</c:v>
                </c:pt>
                <c:pt idx="62">
                  <c:v>1295</c:v>
                </c:pt>
                <c:pt idx="63">
                  <c:v>1461</c:v>
                </c:pt>
                <c:pt idx="64">
                  <c:v>1580</c:v>
                </c:pt>
                <c:pt idx="65">
                  <c:v>1597</c:v>
                </c:pt>
                <c:pt idx="66">
                  <c:v>1612</c:v>
                </c:pt>
                <c:pt idx="67">
                  <c:v>1629</c:v>
                </c:pt>
                <c:pt idx="68">
                  <c:v>1763</c:v>
                </c:pt>
                <c:pt idx="69">
                  <c:v>1779</c:v>
                </c:pt>
                <c:pt idx="70">
                  <c:v>1794</c:v>
                </c:pt>
                <c:pt idx="71">
                  <c:v>1795</c:v>
                </c:pt>
                <c:pt idx="72">
                  <c:v>1812</c:v>
                </c:pt>
                <c:pt idx="73">
                  <c:v>1828</c:v>
                </c:pt>
                <c:pt idx="74">
                  <c:v>1844</c:v>
                </c:pt>
                <c:pt idx="75">
                  <c:v>1929</c:v>
                </c:pt>
                <c:pt idx="76">
                  <c:v>1929</c:v>
                </c:pt>
                <c:pt idx="77">
                  <c:v>1963</c:v>
                </c:pt>
                <c:pt idx="78">
                  <c:v>1978</c:v>
                </c:pt>
                <c:pt idx="79">
                  <c:v>2096</c:v>
                </c:pt>
                <c:pt idx="80">
                  <c:v>2112</c:v>
                </c:pt>
                <c:pt idx="81">
                  <c:v>2192</c:v>
                </c:pt>
                <c:pt idx="82">
                  <c:v>2295</c:v>
                </c:pt>
                <c:pt idx="83">
                  <c:v>2296</c:v>
                </c:pt>
                <c:pt idx="84">
                  <c:v>2311</c:v>
                </c:pt>
                <c:pt idx="85">
                  <c:v>2327</c:v>
                </c:pt>
                <c:pt idx="86">
                  <c:v>2343</c:v>
                </c:pt>
                <c:pt idx="87">
                  <c:v>2358</c:v>
                </c:pt>
                <c:pt idx="88">
                  <c:v>2394</c:v>
                </c:pt>
                <c:pt idx="89">
                  <c:v>2444</c:v>
                </c:pt>
                <c:pt idx="90">
                  <c:v>2462</c:v>
                </c:pt>
                <c:pt idx="91">
                  <c:v>2525</c:v>
                </c:pt>
                <c:pt idx="92">
                  <c:v>2525</c:v>
                </c:pt>
                <c:pt idx="93">
                  <c:v>2542</c:v>
                </c:pt>
                <c:pt idx="94">
                  <c:v>2662</c:v>
                </c:pt>
                <c:pt idx="95">
                  <c:v>2709</c:v>
                </c:pt>
                <c:pt idx="96">
                  <c:v>2726</c:v>
                </c:pt>
                <c:pt idx="97">
                  <c:v>2794</c:v>
                </c:pt>
                <c:pt idx="98">
                  <c:v>2810</c:v>
                </c:pt>
                <c:pt idx="99">
                  <c:v>2859</c:v>
                </c:pt>
                <c:pt idx="100">
                  <c:v>2876</c:v>
                </c:pt>
                <c:pt idx="101">
                  <c:v>2891</c:v>
                </c:pt>
                <c:pt idx="102">
                  <c:v>3010</c:v>
                </c:pt>
                <c:pt idx="103">
                  <c:v>3160</c:v>
                </c:pt>
                <c:pt idx="104">
                  <c:v>3772</c:v>
                </c:pt>
                <c:pt idx="105">
                  <c:v>3850</c:v>
                </c:pt>
                <c:pt idx="106">
                  <c:v>4057</c:v>
                </c:pt>
                <c:pt idx="107">
                  <c:v>4057</c:v>
                </c:pt>
                <c:pt idx="108">
                  <c:v>4090</c:v>
                </c:pt>
                <c:pt idx="109">
                  <c:v>4589</c:v>
                </c:pt>
                <c:pt idx="110">
                  <c:v>4640</c:v>
                </c:pt>
                <c:pt idx="111">
                  <c:v>5354</c:v>
                </c:pt>
                <c:pt idx="112">
                  <c:v>5852</c:v>
                </c:pt>
                <c:pt idx="113">
                  <c:v>6018</c:v>
                </c:pt>
                <c:pt idx="114">
                  <c:v>6019</c:v>
                </c:pt>
                <c:pt idx="115">
                  <c:v>6367</c:v>
                </c:pt>
                <c:pt idx="116">
                  <c:v>6927</c:v>
                </c:pt>
                <c:pt idx="117">
                  <c:v>7067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EC-4853-8DF3-3AC8F712338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30">
                    <c:v>0</c:v>
                  </c:pt>
                  <c:pt idx="68">
                    <c:v>2E-3</c:v>
                  </c:pt>
                  <c:pt idx="69">
                    <c:v>6.0000000000000001E-3</c:v>
                  </c:pt>
                  <c:pt idx="70">
                    <c:v>5.0000000000000001E-3</c:v>
                  </c:pt>
                  <c:pt idx="71">
                    <c:v>7.0000000000000001E-3</c:v>
                  </c:pt>
                  <c:pt idx="72">
                    <c:v>4.0000000000000001E-3</c:v>
                  </c:pt>
                  <c:pt idx="73">
                    <c:v>0.01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4.0000000000000001E-3</c:v>
                  </c:pt>
                  <c:pt idx="78">
                    <c:v>4.0000000000000001E-3</c:v>
                  </c:pt>
                  <c:pt idx="79">
                    <c:v>6.0000000000000001E-3</c:v>
                  </c:pt>
                  <c:pt idx="80">
                    <c:v>4.0000000000000001E-3</c:v>
                  </c:pt>
                  <c:pt idx="81">
                    <c:v>4.0000000000000001E-3</c:v>
                  </c:pt>
                  <c:pt idx="82">
                    <c:v>4.0000000000000001E-3</c:v>
                  </c:pt>
                  <c:pt idx="83">
                    <c:v>5.0000000000000001E-3</c:v>
                  </c:pt>
                  <c:pt idx="84">
                    <c:v>5.0000000000000001E-3</c:v>
                  </c:pt>
                  <c:pt idx="85">
                    <c:v>6.0000000000000001E-3</c:v>
                  </c:pt>
                  <c:pt idx="86">
                    <c:v>5.0000000000000001E-3</c:v>
                  </c:pt>
                  <c:pt idx="87">
                    <c:v>6.0000000000000001E-3</c:v>
                  </c:pt>
                  <c:pt idx="88">
                    <c:v>3.0000000000000001E-3</c:v>
                  </c:pt>
                  <c:pt idx="89">
                    <c:v>4.0000000000000001E-3</c:v>
                  </c:pt>
                  <c:pt idx="90">
                    <c:v>7.0000000000000001E-3</c:v>
                  </c:pt>
                  <c:pt idx="91">
                    <c:v>6.0000000000000001E-3</c:v>
                  </c:pt>
                  <c:pt idx="92">
                    <c:v>5.0000000000000001E-3</c:v>
                  </c:pt>
                  <c:pt idx="93">
                    <c:v>5.0000000000000001E-3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4.0000000000000001E-3</c:v>
                  </c:pt>
                  <c:pt idx="97">
                    <c:v>7.0000000000000001E-3</c:v>
                  </c:pt>
                  <c:pt idx="98">
                    <c:v>5.0000000000000001E-3</c:v>
                  </c:pt>
                  <c:pt idx="99">
                    <c:v>6.0000000000000001E-3</c:v>
                  </c:pt>
                  <c:pt idx="100">
                    <c:v>7.0000000000000001E-3</c:v>
                  </c:pt>
                  <c:pt idx="101">
                    <c:v>8.0000000000000002E-3</c:v>
                  </c:pt>
                  <c:pt idx="102">
                    <c:v>5.0000000000000001E-3</c:v>
                  </c:pt>
                  <c:pt idx="103">
                    <c:v>6.0000000000000001E-3</c:v>
                  </c:pt>
                  <c:pt idx="104">
                    <c:v>6.0000000000000001E-3</c:v>
                  </c:pt>
                  <c:pt idx="105">
                    <c:v>3.0000000000000001E-3</c:v>
                  </c:pt>
                  <c:pt idx="106">
                    <c:v>2.0000000000000001E-4</c:v>
                  </c:pt>
                  <c:pt idx="107">
                    <c:v>8.0000000000000002E-3</c:v>
                  </c:pt>
                  <c:pt idx="108">
                    <c:v>4.0000000000000001E-3</c:v>
                  </c:pt>
                  <c:pt idx="109">
                    <c:v>5.0000000000000001E-4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2.3999999999999998E-3</c:v>
                  </c:pt>
                  <c:pt idx="113">
                    <c:v>2.8E-3</c:v>
                  </c:pt>
                  <c:pt idx="114">
                    <c:v>2.0000000000000001E-4</c:v>
                  </c:pt>
                  <c:pt idx="115">
                    <c:v>1.6999999999999999E-3</c:v>
                  </c:pt>
                  <c:pt idx="116">
                    <c:v>0</c:v>
                  </c:pt>
                  <c:pt idx="117">
                    <c:v>5.9999999999999995E-4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30">
                    <c:v>0</c:v>
                  </c:pt>
                  <c:pt idx="68">
                    <c:v>2E-3</c:v>
                  </c:pt>
                  <c:pt idx="69">
                    <c:v>6.0000000000000001E-3</c:v>
                  </c:pt>
                  <c:pt idx="70">
                    <c:v>5.0000000000000001E-3</c:v>
                  </c:pt>
                  <c:pt idx="71">
                    <c:v>7.0000000000000001E-3</c:v>
                  </c:pt>
                  <c:pt idx="72">
                    <c:v>4.0000000000000001E-3</c:v>
                  </c:pt>
                  <c:pt idx="73">
                    <c:v>0.01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4.0000000000000001E-3</c:v>
                  </c:pt>
                  <c:pt idx="78">
                    <c:v>4.0000000000000001E-3</c:v>
                  </c:pt>
                  <c:pt idx="79">
                    <c:v>6.0000000000000001E-3</c:v>
                  </c:pt>
                  <c:pt idx="80">
                    <c:v>4.0000000000000001E-3</c:v>
                  </c:pt>
                  <c:pt idx="81">
                    <c:v>4.0000000000000001E-3</c:v>
                  </c:pt>
                  <c:pt idx="82">
                    <c:v>4.0000000000000001E-3</c:v>
                  </c:pt>
                  <c:pt idx="83">
                    <c:v>5.0000000000000001E-3</c:v>
                  </c:pt>
                  <c:pt idx="84">
                    <c:v>5.0000000000000001E-3</c:v>
                  </c:pt>
                  <c:pt idx="85">
                    <c:v>6.0000000000000001E-3</c:v>
                  </c:pt>
                  <c:pt idx="86">
                    <c:v>5.0000000000000001E-3</c:v>
                  </c:pt>
                  <c:pt idx="87">
                    <c:v>6.0000000000000001E-3</c:v>
                  </c:pt>
                  <c:pt idx="88">
                    <c:v>3.0000000000000001E-3</c:v>
                  </c:pt>
                  <c:pt idx="89">
                    <c:v>4.0000000000000001E-3</c:v>
                  </c:pt>
                  <c:pt idx="90">
                    <c:v>7.0000000000000001E-3</c:v>
                  </c:pt>
                  <c:pt idx="91">
                    <c:v>6.0000000000000001E-3</c:v>
                  </c:pt>
                  <c:pt idx="92">
                    <c:v>5.0000000000000001E-3</c:v>
                  </c:pt>
                  <c:pt idx="93">
                    <c:v>5.0000000000000001E-3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4.0000000000000001E-3</c:v>
                  </c:pt>
                  <c:pt idx="97">
                    <c:v>7.0000000000000001E-3</c:v>
                  </c:pt>
                  <c:pt idx="98">
                    <c:v>5.0000000000000001E-3</c:v>
                  </c:pt>
                  <c:pt idx="99">
                    <c:v>6.0000000000000001E-3</c:v>
                  </c:pt>
                  <c:pt idx="100">
                    <c:v>7.0000000000000001E-3</c:v>
                  </c:pt>
                  <c:pt idx="101">
                    <c:v>8.0000000000000002E-3</c:v>
                  </c:pt>
                  <c:pt idx="102">
                    <c:v>5.0000000000000001E-3</c:v>
                  </c:pt>
                  <c:pt idx="103">
                    <c:v>6.0000000000000001E-3</c:v>
                  </c:pt>
                  <c:pt idx="104">
                    <c:v>6.0000000000000001E-3</c:v>
                  </c:pt>
                  <c:pt idx="105">
                    <c:v>3.0000000000000001E-3</c:v>
                  </c:pt>
                  <c:pt idx="106">
                    <c:v>2.0000000000000001E-4</c:v>
                  </c:pt>
                  <c:pt idx="107">
                    <c:v>8.0000000000000002E-3</c:v>
                  </c:pt>
                  <c:pt idx="108">
                    <c:v>4.0000000000000001E-3</c:v>
                  </c:pt>
                  <c:pt idx="109">
                    <c:v>5.0000000000000001E-4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2.3999999999999998E-3</c:v>
                  </c:pt>
                  <c:pt idx="113">
                    <c:v>2.8E-3</c:v>
                  </c:pt>
                  <c:pt idx="114">
                    <c:v>2.0000000000000001E-4</c:v>
                  </c:pt>
                  <c:pt idx="115">
                    <c:v>1.6999999999999999E-3</c:v>
                  </c:pt>
                  <c:pt idx="116">
                    <c:v>0</c:v>
                  </c:pt>
                  <c:pt idx="11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-1761</c:v>
                </c:pt>
                <c:pt idx="1">
                  <c:v>-1747</c:v>
                </c:pt>
                <c:pt idx="2">
                  <c:v>-1698</c:v>
                </c:pt>
                <c:pt idx="3">
                  <c:v>-1611</c:v>
                </c:pt>
                <c:pt idx="4">
                  <c:v>-1594</c:v>
                </c:pt>
                <c:pt idx="5">
                  <c:v>-1532</c:v>
                </c:pt>
                <c:pt idx="6">
                  <c:v>-1462</c:v>
                </c:pt>
                <c:pt idx="7">
                  <c:v>-1413</c:v>
                </c:pt>
                <c:pt idx="8">
                  <c:v>-1397</c:v>
                </c:pt>
                <c:pt idx="9">
                  <c:v>-1381</c:v>
                </c:pt>
                <c:pt idx="10">
                  <c:v>-1365</c:v>
                </c:pt>
                <c:pt idx="11">
                  <c:v>-1166</c:v>
                </c:pt>
                <c:pt idx="12">
                  <c:v>-1097</c:v>
                </c:pt>
                <c:pt idx="13">
                  <c:v>-897</c:v>
                </c:pt>
                <c:pt idx="14">
                  <c:v>-849</c:v>
                </c:pt>
                <c:pt idx="15">
                  <c:v>-665</c:v>
                </c:pt>
                <c:pt idx="16">
                  <c:v>-531</c:v>
                </c:pt>
                <c:pt idx="17">
                  <c:v>-516</c:v>
                </c:pt>
                <c:pt idx="18">
                  <c:v>-515</c:v>
                </c:pt>
                <c:pt idx="19">
                  <c:v>-484</c:v>
                </c:pt>
                <c:pt idx="20">
                  <c:v>-483</c:v>
                </c:pt>
                <c:pt idx="21">
                  <c:v>-332</c:v>
                </c:pt>
                <c:pt idx="22">
                  <c:v>-198</c:v>
                </c:pt>
                <c:pt idx="23">
                  <c:v>-198</c:v>
                </c:pt>
                <c:pt idx="24">
                  <c:v>-165</c:v>
                </c:pt>
                <c:pt idx="25">
                  <c:v>-165</c:v>
                </c:pt>
                <c:pt idx="26">
                  <c:v>-165</c:v>
                </c:pt>
                <c:pt idx="27">
                  <c:v>-165</c:v>
                </c:pt>
                <c:pt idx="28">
                  <c:v>-149</c:v>
                </c:pt>
                <c:pt idx="29">
                  <c:v>-117</c:v>
                </c:pt>
                <c:pt idx="30">
                  <c:v>0</c:v>
                </c:pt>
                <c:pt idx="31">
                  <c:v>0</c:v>
                </c:pt>
                <c:pt idx="32">
                  <c:v>33</c:v>
                </c:pt>
                <c:pt idx="33">
                  <c:v>33</c:v>
                </c:pt>
                <c:pt idx="34">
                  <c:v>33</c:v>
                </c:pt>
                <c:pt idx="35">
                  <c:v>33</c:v>
                </c:pt>
                <c:pt idx="36">
                  <c:v>150</c:v>
                </c:pt>
                <c:pt idx="37">
                  <c:v>151</c:v>
                </c:pt>
                <c:pt idx="38">
                  <c:v>151</c:v>
                </c:pt>
                <c:pt idx="39">
                  <c:v>183</c:v>
                </c:pt>
                <c:pt idx="40">
                  <c:v>199</c:v>
                </c:pt>
                <c:pt idx="41">
                  <c:v>268</c:v>
                </c:pt>
                <c:pt idx="42">
                  <c:v>268</c:v>
                </c:pt>
                <c:pt idx="43">
                  <c:v>367</c:v>
                </c:pt>
                <c:pt idx="44">
                  <c:v>367</c:v>
                </c:pt>
                <c:pt idx="45">
                  <c:v>388</c:v>
                </c:pt>
                <c:pt idx="46">
                  <c:v>469</c:v>
                </c:pt>
                <c:pt idx="47">
                  <c:v>516</c:v>
                </c:pt>
                <c:pt idx="48">
                  <c:v>531</c:v>
                </c:pt>
                <c:pt idx="49">
                  <c:v>548</c:v>
                </c:pt>
                <c:pt idx="50">
                  <c:v>581</c:v>
                </c:pt>
                <c:pt idx="51">
                  <c:v>598</c:v>
                </c:pt>
                <c:pt idx="52">
                  <c:v>704.5</c:v>
                </c:pt>
                <c:pt idx="53">
                  <c:v>749</c:v>
                </c:pt>
                <c:pt idx="54">
                  <c:v>882</c:v>
                </c:pt>
                <c:pt idx="55">
                  <c:v>882</c:v>
                </c:pt>
                <c:pt idx="56">
                  <c:v>945</c:v>
                </c:pt>
                <c:pt idx="57">
                  <c:v>945</c:v>
                </c:pt>
                <c:pt idx="58">
                  <c:v>1017</c:v>
                </c:pt>
                <c:pt idx="59">
                  <c:v>1099</c:v>
                </c:pt>
                <c:pt idx="60">
                  <c:v>1294</c:v>
                </c:pt>
                <c:pt idx="61">
                  <c:v>1295</c:v>
                </c:pt>
                <c:pt idx="62">
                  <c:v>1295</c:v>
                </c:pt>
                <c:pt idx="63">
                  <c:v>1461</c:v>
                </c:pt>
                <c:pt idx="64">
                  <c:v>1580</c:v>
                </c:pt>
                <c:pt idx="65">
                  <c:v>1597</c:v>
                </c:pt>
                <c:pt idx="66">
                  <c:v>1612</c:v>
                </c:pt>
                <c:pt idx="67">
                  <c:v>1629</c:v>
                </c:pt>
                <c:pt idx="68">
                  <c:v>1763</c:v>
                </c:pt>
                <c:pt idx="69">
                  <c:v>1779</c:v>
                </c:pt>
                <c:pt idx="70">
                  <c:v>1794</c:v>
                </c:pt>
                <c:pt idx="71">
                  <c:v>1795</c:v>
                </c:pt>
                <c:pt idx="72">
                  <c:v>1812</c:v>
                </c:pt>
                <c:pt idx="73">
                  <c:v>1828</c:v>
                </c:pt>
                <c:pt idx="74">
                  <c:v>1844</c:v>
                </c:pt>
                <c:pt idx="75">
                  <c:v>1929</c:v>
                </c:pt>
                <c:pt idx="76">
                  <c:v>1929</c:v>
                </c:pt>
                <c:pt idx="77">
                  <c:v>1963</c:v>
                </c:pt>
                <c:pt idx="78">
                  <c:v>1978</c:v>
                </c:pt>
                <c:pt idx="79">
                  <c:v>2096</c:v>
                </c:pt>
                <c:pt idx="80">
                  <c:v>2112</c:v>
                </c:pt>
                <c:pt idx="81">
                  <c:v>2192</c:v>
                </c:pt>
                <c:pt idx="82">
                  <c:v>2295</c:v>
                </c:pt>
                <c:pt idx="83">
                  <c:v>2296</c:v>
                </c:pt>
                <c:pt idx="84">
                  <c:v>2311</c:v>
                </c:pt>
                <c:pt idx="85">
                  <c:v>2327</c:v>
                </c:pt>
                <c:pt idx="86">
                  <c:v>2343</c:v>
                </c:pt>
                <c:pt idx="87">
                  <c:v>2358</c:v>
                </c:pt>
                <c:pt idx="88">
                  <c:v>2394</c:v>
                </c:pt>
                <c:pt idx="89">
                  <c:v>2444</c:v>
                </c:pt>
                <c:pt idx="90">
                  <c:v>2462</c:v>
                </c:pt>
                <c:pt idx="91">
                  <c:v>2525</c:v>
                </c:pt>
                <c:pt idx="92">
                  <c:v>2525</c:v>
                </c:pt>
                <c:pt idx="93">
                  <c:v>2542</c:v>
                </c:pt>
                <c:pt idx="94">
                  <c:v>2662</c:v>
                </c:pt>
                <c:pt idx="95">
                  <c:v>2709</c:v>
                </c:pt>
                <c:pt idx="96">
                  <c:v>2726</c:v>
                </c:pt>
                <c:pt idx="97">
                  <c:v>2794</c:v>
                </c:pt>
                <c:pt idx="98">
                  <c:v>2810</c:v>
                </c:pt>
                <c:pt idx="99">
                  <c:v>2859</c:v>
                </c:pt>
                <c:pt idx="100">
                  <c:v>2876</c:v>
                </c:pt>
                <c:pt idx="101">
                  <c:v>2891</c:v>
                </c:pt>
                <c:pt idx="102">
                  <c:v>3010</c:v>
                </c:pt>
                <c:pt idx="103">
                  <c:v>3160</c:v>
                </c:pt>
                <c:pt idx="104">
                  <c:v>3772</c:v>
                </c:pt>
                <c:pt idx="105">
                  <c:v>3850</c:v>
                </c:pt>
                <c:pt idx="106">
                  <c:v>4057</c:v>
                </c:pt>
                <c:pt idx="107">
                  <c:v>4057</c:v>
                </c:pt>
                <c:pt idx="108">
                  <c:v>4090</c:v>
                </c:pt>
                <c:pt idx="109">
                  <c:v>4589</c:v>
                </c:pt>
                <c:pt idx="110">
                  <c:v>4640</c:v>
                </c:pt>
                <c:pt idx="111">
                  <c:v>5354</c:v>
                </c:pt>
                <c:pt idx="112">
                  <c:v>5852</c:v>
                </c:pt>
                <c:pt idx="113">
                  <c:v>6018</c:v>
                </c:pt>
                <c:pt idx="114">
                  <c:v>6019</c:v>
                </c:pt>
                <c:pt idx="115">
                  <c:v>6367</c:v>
                </c:pt>
                <c:pt idx="116">
                  <c:v>6927</c:v>
                </c:pt>
                <c:pt idx="117">
                  <c:v>7067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-1.4485199993941933E-2</c:v>
                </c:pt>
                <c:pt idx="1">
                  <c:v>1.4459600002737716E-2</c:v>
                </c:pt>
                <c:pt idx="2">
                  <c:v>-7.3359999805688858E-4</c:v>
                </c:pt>
                <c:pt idx="3">
                  <c:v>-2.5051999982679263E-3</c:v>
                </c:pt>
                <c:pt idx="4">
                  <c:v>1.9991999943158589E-3</c:v>
                </c:pt>
                <c:pt idx="5">
                  <c:v>-3.102399998169858E-3</c:v>
                </c:pt>
                <c:pt idx="6">
                  <c:v>-1.137840000592405E-2</c:v>
                </c:pt>
                <c:pt idx="7">
                  <c:v>2.6428400000440888E-2</c:v>
                </c:pt>
                <c:pt idx="8">
                  <c:v>3.0795999919064343E-3</c:v>
                </c:pt>
                <c:pt idx="9">
                  <c:v>-1.269199994567316E-3</c:v>
                </c:pt>
                <c:pt idx="10">
                  <c:v>1.1381999996956438E-2</c:v>
                </c:pt>
                <c:pt idx="11">
                  <c:v>-8.8312000007135794E-3</c:v>
                </c:pt>
                <c:pt idx="12">
                  <c:v>1.3039600002230145E-2</c:v>
                </c:pt>
                <c:pt idx="13">
                  <c:v>6.7960000160383061E-4</c:v>
                </c:pt>
                <c:pt idx="14">
                  <c:v>-4.3667999998433515E-3</c:v>
                </c:pt>
                <c:pt idx="15">
                  <c:v>-1.4377999999851454E-2</c:v>
                </c:pt>
                <c:pt idx="16">
                  <c:v>9.5080000028247014E-4</c:v>
                </c:pt>
                <c:pt idx="17">
                  <c:v>-2.2511999995913357E-3</c:v>
                </c:pt>
                <c:pt idx="18">
                  <c:v>-1.0398000005807262E-2</c:v>
                </c:pt>
                <c:pt idx="19">
                  <c:v>1.7051200004061684E-2</c:v>
                </c:pt>
                <c:pt idx="20">
                  <c:v>-9.5600000349804759E-5</c:v>
                </c:pt>
                <c:pt idx="21">
                  <c:v>-8.2623999987845309E-3</c:v>
                </c:pt>
                <c:pt idx="22">
                  <c:v>3.066400000534486E-3</c:v>
                </c:pt>
                <c:pt idx="23">
                  <c:v>6.0664000047836453E-3</c:v>
                </c:pt>
                <c:pt idx="24">
                  <c:v>-2.7780000018537976E-3</c:v>
                </c:pt>
                <c:pt idx="25">
                  <c:v>-1.777999998012092E-3</c:v>
                </c:pt>
                <c:pt idx="26">
                  <c:v>-7.7800000144634396E-4</c:v>
                </c:pt>
                <c:pt idx="27">
                  <c:v>2.2220000028028153E-3</c:v>
                </c:pt>
                <c:pt idx="28">
                  <c:v>-5.1268000024720095E-3</c:v>
                </c:pt>
                <c:pt idx="29">
                  <c:v>-1.2824400000681635E-2</c:v>
                </c:pt>
                <c:pt idx="31">
                  <c:v>6.9999999977881089E-3</c:v>
                </c:pt>
                <c:pt idx="32">
                  <c:v>-1.5844400004425552E-2</c:v>
                </c:pt>
                <c:pt idx="33">
                  <c:v>-1.0844399999768939E-2</c:v>
                </c:pt>
                <c:pt idx="34">
                  <c:v>-6.8444000062299892E-3</c:v>
                </c:pt>
                <c:pt idx="35">
                  <c:v>-8.4440000500762835E-4</c:v>
                </c:pt>
                <c:pt idx="36">
                  <c:v>-6.0200000007171184E-3</c:v>
                </c:pt>
                <c:pt idx="37">
                  <c:v>-1.9166799997037742E-2</c:v>
                </c:pt>
                <c:pt idx="38">
                  <c:v>-1.6166800000064541E-2</c:v>
                </c:pt>
                <c:pt idx="39">
                  <c:v>3.135600003588479E-3</c:v>
                </c:pt>
                <c:pt idx="40">
                  <c:v>6.786800004192628E-3</c:v>
                </c:pt>
                <c:pt idx="41">
                  <c:v>2.6575999945634976E-3</c:v>
                </c:pt>
                <c:pt idx="42">
                  <c:v>7.6575999992201105E-3</c:v>
                </c:pt>
                <c:pt idx="43">
                  <c:v>-1.1875600001076236E-2</c:v>
                </c:pt>
                <c:pt idx="44">
                  <c:v>1.3124400000378955E-2</c:v>
                </c:pt>
                <c:pt idx="46">
                  <c:v>4.1507999994792044E-3</c:v>
                </c:pt>
                <c:pt idx="47">
                  <c:v>1.3251199998194352E-2</c:v>
                </c:pt>
                <c:pt idx="48">
                  <c:v>-9.9507999984780326E-3</c:v>
                </c:pt>
                <c:pt idx="49">
                  <c:v>1.2553599997772835E-2</c:v>
                </c:pt>
                <c:pt idx="50">
                  <c:v>6.7091999953845516E-3</c:v>
                </c:pt>
                <c:pt idx="51">
                  <c:v>-3.7863999968976714E-3</c:v>
                </c:pt>
                <c:pt idx="53">
                  <c:v>8.0467999941902235E-3</c:v>
                </c:pt>
                <c:pt idx="54">
                  <c:v>2.5223999982699752E-3</c:v>
                </c:pt>
                <c:pt idx="55">
                  <c:v>8.5223999994923361E-3</c:v>
                </c:pt>
                <c:pt idx="56">
                  <c:v>4.2739999989862554E-3</c:v>
                </c:pt>
                <c:pt idx="57">
                  <c:v>1.227400000061607E-2</c:v>
                </c:pt>
                <c:pt idx="58">
                  <c:v>4.7044000020832755E-3</c:v>
                </c:pt>
                <c:pt idx="59">
                  <c:v>-1.7333199997665361E-2</c:v>
                </c:pt>
                <c:pt idx="60">
                  <c:v>1.1040800003684126E-2</c:v>
                </c:pt>
                <c:pt idx="61">
                  <c:v>1.8940000009024516E-3</c:v>
                </c:pt>
                <c:pt idx="62">
                  <c:v>4.8939999978756532E-3</c:v>
                </c:pt>
                <c:pt idx="63">
                  <c:v>-8.4748000008403324E-3</c:v>
                </c:pt>
                <c:pt idx="64">
                  <c:v>-1.9440000032773241E-3</c:v>
                </c:pt>
                <c:pt idx="65">
                  <c:v>-3.4439600000041537E-2</c:v>
                </c:pt>
                <c:pt idx="66">
                  <c:v>6.3583999944967218E-3</c:v>
                </c:pt>
                <c:pt idx="67">
                  <c:v>-1.4137199999822769E-2</c:v>
                </c:pt>
                <c:pt idx="68">
                  <c:v>-7.8083999978844076E-3</c:v>
                </c:pt>
                <c:pt idx="69">
                  <c:v>-2.0157200000539888E-2</c:v>
                </c:pt>
                <c:pt idx="70">
                  <c:v>1.364080000348622E-2</c:v>
                </c:pt>
                <c:pt idx="71">
                  <c:v>-9.5060000021476299E-3</c:v>
                </c:pt>
                <c:pt idx="72">
                  <c:v>-1.400160000048345E-2</c:v>
                </c:pt>
                <c:pt idx="73">
                  <c:v>-1.2350400000286754E-2</c:v>
                </c:pt>
                <c:pt idx="74">
                  <c:v>1.4300799994089175E-2</c:v>
                </c:pt>
                <c:pt idx="75">
                  <c:v>-2.9177199998230208E-2</c:v>
                </c:pt>
                <c:pt idx="76">
                  <c:v>-2.0177200000034645E-2</c:v>
                </c:pt>
                <c:pt idx="77">
                  <c:v>-1.3168400000722613E-2</c:v>
                </c:pt>
                <c:pt idx="78">
                  <c:v>-1.7370399997162167E-2</c:v>
                </c:pt>
                <c:pt idx="79">
                  <c:v>-2.469280000514118E-2</c:v>
                </c:pt>
                <c:pt idx="80">
                  <c:v>-1.504160000331467E-2</c:v>
                </c:pt>
                <c:pt idx="81">
                  <c:v>-1.5785600000526756E-2</c:v>
                </c:pt>
                <c:pt idx="82">
                  <c:v>-1.5906000000541098E-2</c:v>
                </c:pt>
                <c:pt idx="83">
                  <c:v>-3.0527999988407828E-3</c:v>
                </c:pt>
                <c:pt idx="84">
                  <c:v>-1.1254800003371201E-2</c:v>
                </c:pt>
                <c:pt idx="85">
                  <c:v>-7.6036000027670525E-3</c:v>
                </c:pt>
                <c:pt idx="86">
                  <c:v>-1.9524000017554499E-3</c:v>
                </c:pt>
                <c:pt idx="87">
                  <c:v>-2.1543999973800965E-3</c:v>
                </c:pt>
                <c:pt idx="88">
                  <c:v>3.4560799998871516E-2</c:v>
                </c:pt>
                <c:pt idx="89">
                  <c:v>-4.7792000041226856E-3</c:v>
                </c:pt>
                <c:pt idx="90">
                  <c:v>1.5783999988343567E-3</c:v>
                </c:pt>
                <c:pt idx="91">
                  <c:v>-3.669999998237472E-3</c:v>
                </c:pt>
                <c:pt idx="92">
                  <c:v>2.3300000029848889E-3</c:v>
                </c:pt>
                <c:pt idx="93">
                  <c:v>-1.6165599998203106E-2</c:v>
                </c:pt>
                <c:pt idx="94">
                  <c:v>-1.1781599998357706E-2</c:v>
                </c:pt>
                <c:pt idx="95">
                  <c:v>-6.6812000004574656E-3</c:v>
                </c:pt>
                <c:pt idx="96">
                  <c:v>-1.7176800000015646E-2</c:v>
                </c:pt>
                <c:pt idx="97">
                  <c:v>9.8407999976188876E-3</c:v>
                </c:pt>
                <c:pt idx="98">
                  <c:v>4.9199999921256676E-4</c:v>
                </c:pt>
                <c:pt idx="99">
                  <c:v>8.2987999994657002E-3</c:v>
                </c:pt>
                <c:pt idx="100">
                  <c:v>-7.1968000047490932E-3</c:v>
                </c:pt>
                <c:pt idx="101">
                  <c:v>-6.3988000038079917E-3</c:v>
                </c:pt>
                <c:pt idx="102">
                  <c:v>8.131999995384831E-3</c:v>
                </c:pt>
                <c:pt idx="103">
                  <c:v>2.0112000005610753E-2</c:v>
                </c:pt>
                <c:pt idx="104">
                  <c:v>5.1270399999339134E-2</c:v>
                </c:pt>
                <c:pt idx="108">
                  <c:v>5.6587999999464955E-2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EC-4853-8DF3-3AC8F712338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-1761</c:v>
                </c:pt>
                <c:pt idx="1">
                  <c:v>-1747</c:v>
                </c:pt>
                <c:pt idx="2">
                  <c:v>-1698</c:v>
                </c:pt>
                <c:pt idx="3">
                  <c:v>-1611</c:v>
                </c:pt>
                <c:pt idx="4">
                  <c:v>-1594</c:v>
                </c:pt>
                <c:pt idx="5">
                  <c:v>-1532</c:v>
                </c:pt>
                <c:pt idx="6">
                  <c:v>-1462</c:v>
                </c:pt>
                <c:pt idx="7">
                  <c:v>-1413</c:v>
                </c:pt>
                <c:pt idx="8">
                  <c:v>-1397</c:v>
                </c:pt>
                <c:pt idx="9">
                  <c:v>-1381</c:v>
                </c:pt>
                <c:pt idx="10">
                  <c:v>-1365</c:v>
                </c:pt>
                <c:pt idx="11">
                  <c:v>-1166</c:v>
                </c:pt>
                <c:pt idx="12">
                  <c:v>-1097</c:v>
                </c:pt>
                <c:pt idx="13">
                  <c:v>-897</c:v>
                </c:pt>
                <c:pt idx="14">
                  <c:v>-849</c:v>
                </c:pt>
                <c:pt idx="15">
                  <c:v>-665</c:v>
                </c:pt>
                <c:pt idx="16">
                  <c:v>-531</c:v>
                </c:pt>
                <c:pt idx="17">
                  <c:v>-516</c:v>
                </c:pt>
                <c:pt idx="18">
                  <c:v>-515</c:v>
                </c:pt>
                <c:pt idx="19">
                  <c:v>-484</c:v>
                </c:pt>
                <c:pt idx="20">
                  <c:v>-483</c:v>
                </c:pt>
                <c:pt idx="21">
                  <c:v>-332</c:v>
                </c:pt>
                <c:pt idx="22">
                  <c:v>-198</c:v>
                </c:pt>
                <c:pt idx="23">
                  <c:v>-198</c:v>
                </c:pt>
                <c:pt idx="24">
                  <c:v>-165</c:v>
                </c:pt>
                <c:pt idx="25">
                  <c:v>-165</c:v>
                </c:pt>
                <c:pt idx="26">
                  <c:v>-165</c:v>
                </c:pt>
                <c:pt idx="27">
                  <c:v>-165</c:v>
                </c:pt>
                <c:pt idx="28">
                  <c:v>-149</c:v>
                </c:pt>
                <c:pt idx="29">
                  <c:v>-117</c:v>
                </c:pt>
                <c:pt idx="30">
                  <c:v>0</c:v>
                </c:pt>
                <c:pt idx="31">
                  <c:v>0</c:v>
                </c:pt>
                <c:pt idx="32">
                  <c:v>33</c:v>
                </c:pt>
                <c:pt idx="33">
                  <c:v>33</c:v>
                </c:pt>
                <c:pt idx="34">
                  <c:v>33</c:v>
                </c:pt>
                <c:pt idx="35">
                  <c:v>33</c:v>
                </c:pt>
                <c:pt idx="36">
                  <c:v>150</c:v>
                </c:pt>
                <c:pt idx="37">
                  <c:v>151</c:v>
                </c:pt>
                <c:pt idx="38">
                  <c:v>151</c:v>
                </c:pt>
                <c:pt idx="39">
                  <c:v>183</c:v>
                </c:pt>
                <c:pt idx="40">
                  <c:v>199</c:v>
                </c:pt>
                <c:pt idx="41">
                  <c:v>268</c:v>
                </c:pt>
                <c:pt idx="42">
                  <c:v>268</c:v>
                </c:pt>
                <c:pt idx="43">
                  <c:v>367</c:v>
                </c:pt>
                <c:pt idx="44">
                  <c:v>367</c:v>
                </c:pt>
                <c:pt idx="45">
                  <c:v>388</c:v>
                </c:pt>
                <c:pt idx="46">
                  <c:v>469</c:v>
                </c:pt>
                <c:pt idx="47">
                  <c:v>516</c:v>
                </c:pt>
                <c:pt idx="48">
                  <c:v>531</c:v>
                </c:pt>
                <c:pt idx="49">
                  <c:v>548</c:v>
                </c:pt>
                <c:pt idx="50">
                  <c:v>581</c:v>
                </c:pt>
                <c:pt idx="51">
                  <c:v>598</c:v>
                </c:pt>
                <c:pt idx="52">
                  <c:v>704.5</c:v>
                </c:pt>
                <c:pt idx="53">
                  <c:v>749</c:v>
                </c:pt>
                <c:pt idx="54">
                  <c:v>882</c:v>
                </c:pt>
                <c:pt idx="55">
                  <c:v>882</c:v>
                </c:pt>
                <c:pt idx="56">
                  <c:v>945</c:v>
                </c:pt>
                <c:pt idx="57">
                  <c:v>945</c:v>
                </c:pt>
                <c:pt idx="58">
                  <c:v>1017</c:v>
                </c:pt>
                <c:pt idx="59">
                  <c:v>1099</c:v>
                </c:pt>
                <c:pt idx="60">
                  <c:v>1294</c:v>
                </c:pt>
                <c:pt idx="61">
                  <c:v>1295</c:v>
                </c:pt>
                <c:pt idx="62">
                  <c:v>1295</c:v>
                </c:pt>
                <c:pt idx="63">
                  <c:v>1461</c:v>
                </c:pt>
                <c:pt idx="64">
                  <c:v>1580</c:v>
                </c:pt>
                <c:pt idx="65">
                  <c:v>1597</c:v>
                </c:pt>
                <c:pt idx="66">
                  <c:v>1612</c:v>
                </c:pt>
                <c:pt idx="67">
                  <c:v>1629</c:v>
                </c:pt>
                <c:pt idx="68">
                  <c:v>1763</c:v>
                </c:pt>
                <c:pt idx="69">
                  <c:v>1779</c:v>
                </c:pt>
                <c:pt idx="70">
                  <c:v>1794</c:v>
                </c:pt>
                <c:pt idx="71">
                  <c:v>1795</c:v>
                </c:pt>
                <c:pt idx="72">
                  <c:v>1812</c:v>
                </c:pt>
                <c:pt idx="73">
                  <c:v>1828</c:v>
                </c:pt>
                <c:pt idx="74">
                  <c:v>1844</c:v>
                </c:pt>
                <c:pt idx="75">
                  <c:v>1929</c:v>
                </c:pt>
                <c:pt idx="76">
                  <c:v>1929</c:v>
                </c:pt>
                <c:pt idx="77">
                  <c:v>1963</c:v>
                </c:pt>
                <c:pt idx="78">
                  <c:v>1978</c:v>
                </c:pt>
                <c:pt idx="79">
                  <c:v>2096</c:v>
                </c:pt>
                <c:pt idx="80">
                  <c:v>2112</c:v>
                </c:pt>
                <c:pt idx="81">
                  <c:v>2192</c:v>
                </c:pt>
                <c:pt idx="82">
                  <c:v>2295</c:v>
                </c:pt>
                <c:pt idx="83">
                  <c:v>2296</c:v>
                </c:pt>
                <c:pt idx="84">
                  <c:v>2311</c:v>
                </c:pt>
                <c:pt idx="85">
                  <c:v>2327</c:v>
                </c:pt>
                <c:pt idx="86">
                  <c:v>2343</c:v>
                </c:pt>
                <c:pt idx="87">
                  <c:v>2358</c:v>
                </c:pt>
                <c:pt idx="88">
                  <c:v>2394</c:v>
                </c:pt>
                <c:pt idx="89">
                  <c:v>2444</c:v>
                </c:pt>
                <c:pt idx="90">
                  <c:v>2462</c:v>
                </c:pt>
                <c:pt idx="91">
                  <c:v>2525</c:v>
                </c:pt>
                <c:pt idx="92">
                  <c:v>2525</c:v>
                </c:pt>
                <c:pt idx="93">
                  <c:v>2542</c:v>
                </c:pt>
                <c:pt idx="94">
                  <c:v>2662</c:v>
                </c:pt>
                <c:pt idx="95">
                  <c:v>2709</c:v>
                </c:pt>
                <c:pt idx="96">
                  <c:v>2726</c:v>
                </c:pt>
                <c:pt idx="97">
                  <c:v>2794</c:v>
                </c:pt>
                <c:pt idx="98">
                  <c:v>2810</c:v>
                </c:pt>
                <c:pt idx="99">
                  <c:v>2859</c:v>
                </c:pt>
                <c:pt idx="100">
                  <c:v>2876</c:v>
                </c:pt>
                <c:pt idx="101">
                  <c:v>2891</c:v>
                </c:pt>
                <c:pt idx="102">
                  <c:v>3010</c:v>
                </c:pt>
                <c:pt idx="103">
                  <c:v>3160</c:v>
                </c:pt>
                <c:pt idx="104">
                  <c:v>3772</c:v>
                </c:pt>
                <c:pt idx="105">
                  <c:v>3850</c:v>
                </c:pt>
                <c:pt idx="106">
                  <c:v>4057</c:v>
                </c:pt>
                <c:pt idx="107">
                  <c:v>4057</c:v>
                </c:pt>
                <c:pt idx="108">
                  <c:v>4090</c:v>
                </c:pt>
                <c:pt idx="109">
                  <c:v>4589</c:v>
                </c:pt>
                <c:pt idx="110">
                  <c:v>4640</c:v>
                </c:pt>
                <c:pt idx="111">
                  <c:v>5354</c:v>
                </c:pt>
                <c:pt idx="112">
                  <c:v>5852</c:v>
                </c:pt>
                <c:pt idx="113">
                  <c:v>6018</c:v>
                </c:pt>
                <c:pt idx="114">
                  <c:v>6019</c:v>
                </c:pt>
                <c:pt idx="115">
                  <c:v>6367</c:v>
                </c:pt>
                <c:pt idx="116">
                  <c:v>6927</c:v>
                </c:pt>
                <c:pt idx="117">
                  <c:v>7067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45">
                  <c:v>-1.8584000063128769E-3</c:v>
                </c:pt>
                <c:pt idx="52">
                  <c:v>-3.6620600003516302E-2</c:v>
                </c:pt>
                <c:pt idx="106">
                  <c:v>4.8532399996474851E-2</c:v>
                </c:pt>
                <c:pt idx="109">
                  <c:v>5.4634799998893868E-2</c:v>
                </c:pt>
                <c:pt idx="110">
                  <c:v>5.624800000077812E-2</c:v>
                </c:pt>
                <c:pt idx="112">
                  <c:v>4.4826400000602007E-2</c:v>
                </c:pt>
                <c:pt idx="113">
                  <c:v>4.4957599995541386E-2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EC-4853-8DF3-3AC8F712338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30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3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-1761</c:v>
                </c:pt>
                <c:pt idx="1">
                  <c:v>-1747</c:v>
                </c:pt>
                <c:pt idx="2">
                  <c:v>-1698</c:v>
                </c:pt>
                <c:pt idx="3">
                  <c:v>-1611</c:v>
                </c:pt>
                <c:pt idx="4">
                  <c:v>-1594</c:v>
                </c:pt>
                <c:pt idx="5">
                  <c:v>-1532</c:v>
                </c:pt>
                <c:pt idx="6">
                  <c:v>-1462</c:v>
                </c:pt>
                <c:pt idx="7">
                  <c:v>-1413</c:v>
                </c:pt>
                <c:pt idx="8">
                  <c:v>-1397</c:v>
                </c:pt>
                <c:pt idx="9">
                  <c:v>-1381</c:v>
                </c:pt>
                <c:pt idx="10">
                  <c:v>-1365</c:v>
                </c:pt>
                <c:pt idx="11">
                  <c:v>-1166</c:v>
                </c:pt>
                <c:pt idx="12">
                  <c:v>-1097</c:v>
                </c:pt>
                <c:pt idx="13">
                  <c:v>-897</c:v>
                </c:pt>
                <c:pt idx="14">
                  <c:v>-849</c:v>
                </c:pt>
                <c:pt idx="15">
                  <c:v>-665</c:v>
                </c:pt>
                <c:pt idx="16">
                  <c:v>-531</c:v>
                </c:pt>
                <c:pt idx="17">
                  <c:v>-516</c:v>
                </c:pt>
                <c:pt idx="18">
                  <c:v>-515</c:v>
                </c:pt>
                <c:pt idx="19">
                  <c:v>-484</c:v>
                </c:pt>
                <c:pt idx="20">
                  <c:v>-483</c:v>
                </c:pt>
                <c:pt idx="21">
                  <c:v>-332</c:v>
                </c:pt>
                <c:pt idx="22">
                  <c:v>-198</c:v>
                </c:pt>
                <c:pt idx="23">
                  <c:v>-198</c:v>
                </c:pt>
                <c:pt idx="24">
                  <c:v>-165</c:v>
                </c:pt>
                <c:pt idx="25">
                  <c:v>-165</c:v>
                </c:pt>
                <c:pt idx="26">
                  <c:v>-165</c:v>
                </c:pt>
                <c:pt idx="27">
                  <c:v>-165</c:v>
                </c:pt>
                <c:pt idx="28">
                  <c:v>-149</c:v>
                </c:pt>
                <c:pt idx="29">
                  <c:v>-117</c:v>
                </c:pt>
                <c:pt idx="30">
                  <c:v>0</c:v>
                </c:pt>
                <c:pt idx="31">
                  <c:v>0</c:v>
                </c:pt>
                <c:pt idx="32">
                  <c:v>33</c:v>
                </c:pt>
                <c:pt idx="33">
                  <c:v>33</c:v>
                </c:pt>
                <c:pt idx="34">
                  <c:v>33</c:v>
                </c:pt>
                <c:pt idx="35">
                  <c:v>33</c:v>
                </c:pt>
                <c:pt idx="36">
                  <c:v>150</c:v>
                </c:pt>
                <c:pt idx="37">
                  <c:v>151</c:v>
                </c:pt>
                <c:pt idx="38">
                  <c:v>151</c:v>
                </c:pt>
                <c:pt idx="39">
                  <c:v>183</c:v>
                </c:pt>
                <c:pt idx="40">
                  <c:v>199</c:v>
                </c:pt>
                <c:pt idx="41">
                  <c:v>268</c:v>
                </c:pt>
                <c:pt idx="42">
                  <c:v>268</c:v>
                </c:pt>
                <c:pt idx="43">
                  <c:v>367</c:v>
                </c:pt>
                <c:pt idx="44">
                  <c:v>367</c:v>
                </c:pt>
                <c:pt idx="45">
                  <c:v>388</c:v>
                </c:pt>
                <c:pt idx="46">
                  <c:v>469</c:v>
                </c:pt>
                <c:pt idx="47">
                  <c:v>516</c:v>
                </c:pt>
                <c:pt idx="48">
                  <c:v>531</c:v>
                </c:pt>
                <c:pt idx="49">
                  <c:v>548</c:v>
                </c:pt>
                <c:pt idx="50">
                  <c:v>581</c:v>
                </c:pt>
                <c:pt idx="51">
                  <c:v>598</c:v>
                </c:pt>
                <c:pt idx="52">
                  <c:v>704.5</c:v>
                </c:pt>
                <c:pt idx="53">
                  <c:v>749</c:v>
                </c:pt>
                <c:pt idx="54">
                  <c:v>882</c:v>
                </c:pt>
                <c:pt idx="55">
                  <c:v>882</c:v>
                </c:pt>
                <c:pt idx="56">
                  <c:v>945</c:v>
                </c:pt>
                <c:pt idx="57">
                  <c:v>945</c:v>
                </c:pt>
                <c:pt idx="58">
                  <c:v>1017</c:v>
                </c:pt>
                <c:pt idx="59">
                  <c:v>1099</c:v>
                </c:pt>
                <c:pt idx="60">
                  <c:v>1294</c:v>
                </c:pt>
                <c:pt idx="61">
                  <c:v>1295</c:v>
                </c:pt>
                <c:pt idx="62">
                  <c:v>1295</c:v>
                </c:pt>
                <c:pt idx="63">
                  <c:v>1461</c:v>
                </c:pt>
                <c:pt idx="64">
                  <c:v>1580</c:v>
                </c:pt>
                <c:pt idx="65">
                  <c:v>1597</c:v>
                </c:pt>
                <c:pt idx="66">
                  <c:v>1612</c:v>
                </c:pt>
                <c:pt idx="67">
                  <c:v>1629</c:v>
                </c:pt>
                <c:pt idx="68">
                  <c:v>1763</c:v>
                </c:pt>
                <c:pt idx="69">
                  <c:v>1779</c:v>
                </c:pt>
                <c:pt idx="70">
                  <c:v>1794</c:v>
                </c:pt>
                <c:pt idx="71">
                  <c:v>1795</c:v>
                </c:pt>
                <c:pt idx="72">
                  <c:v>1812</c:v>
                </c:pt>
                <c:pt idx="73">
                  <c:v>1828</c:v>
                </c:pt>
                <c:pt idx="74">
                  <c:v>1844</c:v>
                </c:pt>
                <c:pt idx="75">
                  <c:v>1929</c:v>
                </c:pt>
                <c:pt idx="76">
                  <c:v>1929</c:v>
                </c:pt>
                <c:pt idx="77">
                  <c:v>1963</c:v>
                </c:pt>
                <c:pt idx="78">
                  <c:v>1978</c:v>
                </c:pt>
                <c:pt idx="79">
                  <c:v>2096</c:v>
                </c:pt>
                <c:pt idx="80">
                  <c:v>2112</c:v>
                </c:pt>
                <c:pt idx="81">
                  <c:v>2192</c:v>
                </c:pt>
                <c:pt idx="82">
                  <c:v>2295</c:v>
                </c:pt>
                <c:pt idx="83">
                  <c:v>2296</c:v>
                </c:pt>
                <c:pt idx="84">
                  <c:v>2311</c:v>
                </c:pt>
                <c:pt idx="85">
                  <c:v>2327</c:v>
                </c:pt>
                <c:pt idx="86">
                  <c:v>2343</c:v>
                </c:pt>
                <c:pt idx="87">
                  <c:v>2358</c:v>
                </c:pt>
                <c:pt idx="88">
                  <c:v>2394</c:v>
                </c:pt>
                <c:pt idx="89">
                  <c:v>2444</c:v>
                </c:pt>
                <c:pt idx="90">
                  <c:v>2462</c:v>
                </c:pt>
                <c:pt idx="91">
                  <c:v>2525</c:v>
                </c:pt>
                <c:pt idx="92">
                  <c:v>2525</c:v>
                </c:pt>
                <c:pt idx="93">
                  <c:v>2542</c:v>
                </c:pt>
                <c:pt idx="94">
                  <c:v>2662</c:v>
                </c:pt>
                <c:pt idx="95">
                  <c:v>2709</c:v>
                </c:pt>
                <c:pt idx="96">
                  <c:v>2726</c:v>
                </c:pt>
                <c:pt idx="97">
                  <c:v>2794</c:v>
                </c:pt>
                <c:pt idx="98">
                  <c:v>2810</c:v>
                </c:pt>
                <c:pt idx="99">
                  <c:v>2859</c:v>
                </c:pt>
                <c:pt idx="100">
                  <c:v>2876</c:v>
                </c:pt>
                <c:pt idx="101">
                  <c:v>2891</c:v>
                </c:pt>
                <c:pt idx="102">
                  <c:v>3010</c:v>
                </c:pt>
                <c:pt idx="103">
                  <c:v>3160</c:v>
                </c:pt>
                <c:pt idx="104">
                  <c:v>3772</c:v>
                </c:pt>
                <c:pt idx="105">
                  <c:v>3850</c:v>
                </c:pt>
                <c:pt idx="106">
                  <c:v>4057</c:v>
                </c:pt>
                <c:pt idx="107">
                  <c:v>4057</c:v>
                </c:pt>
                <c:pt idx="108">
                  <c:v>4090</c:v>
                </c:pt>
                <c:pt idx="109">
                  <c:v>4589</c:v>
                </c:pt>
                <c:pt idx="110">
                  <c:v>4640</c:v>
                </c:pt>
                <c:pt idx="111">
                  <c:v>5354</c:v>
                </c:pt>
                <c:pt idx="112">
                  <c:v>5852</c:v>
                </c:pt>
                <c:pt idx="113">
                  <c:v>6018</c:v>
                </c:pt>
                <c:pt idx="114">
                  <c:v>6019</c:v>
                </c:pt>
                <c:pt idx="115">
                  <c:v>6367</c:v>
                </c:pt>
                <c:pt idx="116">
                  <c:v>6927</c:v>
                </c:pt>
                <c:pt idx="117">
                  <c:v>7067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07">
                  <c:v>6.1432399998011533E-2</c:v>
                </c:pt>
                <c:pt idx="111">
                  <c:v>4.7602799997548573E-2</c:v>
                </c:pt>
                <c:pt idx="114">
                  <c:v>4.3910799999139272E-2</c:v>
                </c:pt>
                <c:pt idx="115">
                  <c:v>4.4424400002753828E-2</c:v>
                </c:pt>
                <c:pt idx="116">
                  <c:v>6.3016400003107265E-2</c:v>
                </c:pt>
                <c:pt idx="117">
                  <c:v>6.6864399996120483E-2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EC-4853-8DF3-3AC8F712338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30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3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-1761</c:v>
                </c:pt>
                <c:pt idx="1">
                  <c:v>-1747</c:v>
                </c:pt>
                <c:pt idx="2">
                  <c:v>-1698</c:v>
                </c:pt>
                <c:pt idx="3">
                  <c:v>-1611</c:v>
                </c:pt>
                <c:pt idx="4">
                  <c:v>-1594</c:v>
                </c:pt>
                <c:pt idx="5">
                  <c:v>-1532</c:v>
                </c:pt>
                <c:pt idx="6">
                  <c:v>-1462</c:v>
                </c:pt>
                <c:pt idx="7">
                  <c:v>-1413</c:v>
                </c:pt>
                <c:pt idx="8">
                  <c:v>-1397</c:v>
                </c:pt>
                <c:pt idx="9">
                  <c:v>-1381</c:v>
                </c:pt>
                <c:pt idx="10">
                  <c:v>-1365</c:v>
                </c:pt>
                <c:pt idx="11">
                  <c:v>-1166</c:v>
                </c:pt>
                <c:pt idx="12">
                  <c:v>-1097</c:v>
                </c:pt>
                <c:pt idx="13">
                  <c:v>-897</c:v>
                </c:pt>
                <c:pt idx="14">
                  <c:v>-849</c:v>
                </c:pt>
                <c:pt idx="15">
                  <c:v>-665</c:v>
                </c:pt>
                <c:pt idx="16">
                  <c:v>-531</c:v>
                </c:pt>
                <c:pt idx="17">
                  <c:v>-516</c:v>
                </c:pt>
                <c:pt idx="18">
                  <c:v>-515</c:v>
                </c:pt>
                <c:pt idx="19">
                  <c:v>-484</c:v>
                </c:pt>
                <c:pt idx="20">
                  <c:v>-483</c:v>
                </c:pt>
                <c:pt idx="21">
                  <c:v>-332</c:v>
                </c:pt>
                <c:pt idx="22">
                  <c:v>-198</c:v>
                </c:pt>
                <c:pt idx="23">
                  <c:v>-198</c:v>
                </c:pt>
                <c:pt idx="24">
                  <c:v>-165</c:v>
                </c:pt>
                <c:pt idx="25">
                  <c:v>-165</c:v>
                </c:pt>
                <c:pt idx="26">
                  <c:v>-165</c:v>
                </c:pt>
                <c:pt idx="27">
                  <c:v>-165</c:v>
                </c:pt>
                <c:pt idx="28">
                  <c:v>-149</c:v>
                </c:pt>
                <c:pt idx="29">
                  <c:v>-117</c:v>
                </c:pt>
                <c:pt idx="30">
                  <c:v>0</c:v>
                </c:pt>
                <c:pt idx="31">
                  <c:v>0</c:v>
                </c:pt>
                <c:pt idx="32">
                  <c:v>33</c:v>
                </c:pt>
                <c:pt idx="33">
                  <c:v>33</c:v>
                </c:pt>
                <c:pt idx="34">
                  <c:v>33</c:v>
                </c:pt>
                <c:pt idx="35">
                  <c:v>33</c:v>
                </c:pt>
                <c:pt idx="36">
                  <c:v>150</c:v>
                </c:pt>
                <c:pt idx="37">
                  <c:v>151</c:v>
                </c:pt>
                <c:pt idx="38">
                  <c:v>151</c:v>
                </c:pt>
                <c:pt idx="39">
                  <c:v>183</c:v>
                </c:pt>
                <c:pt idx="40">
                  <c:v>199</c:v>
                </c:pt>
                <c:pt idx="41">
                  <c:v>268</c:v>
                </c:pt>
                <c:pt idx="42">
                  <c:v>268</c:v>
                </c:pt>
                <c:pt idx="43">
                  <c:v>367</c:v>
                </c:pt>
                <c:pt idx="44">
                  <c:v>367</c:v>
                </c:pt>
                <c:pt idx="45">
                  <c:v>388</c:v>
                </c:pt>
                <c:pt idx="46">
                  <c:v>469</c:v>
                </c:pt>
                <c:pt idx="47">
                  <c:v>516</c:v>
                </c:pt>
                <c:pt idx="48">
                  <c:v>531</c:v>
                </c:pt>
                <c:pt idx="49">
                  <c:v>548</c:v>
                </c:pt>
                <c:pt idx="50">
                  <c:v>581</c:v>
                </c:pt>
                <c:pt idx="51">
                  <c:v>598</c:v>
                </c:pt>
                <c:pt idx="52">
                  <c:v>704.5</c:v>
                </c:pt>
                <c:pt idx="53">
                  <c:v>749</c:v>
                </c:pt>
                <c:pt idx="54">
                  <c:v>882</c:v>
                </c:pt>
                <c:pt idx="55">
                  <c:v>882</c:v>
                </c:pt>
                <c:pt idx="56">
                  <c:v>945</c:v>
                </c:pt>
                <c:pt idx="57">
                  <c:v>945</c:v>
                </c:pt>
                <c:pt idx="58">
                  <c:v>1017</c:v>
                </c:pt>
                <c:pt idx="59">
                  <c:v>1099</c:v>
                </c:pt>
                <c:pt idx="60">
                  <c:v>1294</c:v>
                </c:pt>
                <c:pt idx="61">
                  <c:v>1295</c:v>
                </c:pt>
                <c:pt idx="62">
                  <c:v>1295</c:v>
                </c:pt>
                <c:pt idx="63">
                  <c:v>1461</c:v>
                </c:pt>
                <c:pt idx="64">
                  <c:v>1580</c:v>
                </c:pt>
                <c:pt idx="65">
                  <c:v>1597</c:v>
                </c:pt>
                <c:pt idx="66">
                  <c:v>1612</c:v>
                </c:pt>
                <c:pt idx="67">
                  <c:v>1629</c:v>
                </c:pt>
                <c:pt idx="68">
                  <c:v>1763</c:v>
                </c:pt>
                <c:pt idx="69">
                  <c:v>1779</c:v>
                </c:pt>
                <c:pt idx="70">
                  <c:v>1794</c:v>
                </c:pt>
                <c:pt idx="71">
                  <c:v>1795</c:v>
                </c:pt>
                <c:pt idx="72">
                  <c:v>1812</c:v>
                </c:pt>
                <c:pt idx="73">
                  <c:v>1828</c:v>
                </c:pt>
                <c:pt idx="74">
                  <c:v>1844</c:v>
                </c:pt>
                <c:pt idx="75">
                  <c:v>1929</c:v>
                </c:pt>
                <c:pt idx="76">
                  <c:v>1929</c:v>
                </c:pt>
                <c:pt idx="77">
                  <c:v>1963</c:v>
                </c:pt>
                <c:pt idx="78">
                  <c:v>1978</c:v>
                </c:pt>
                <c:pt idx="79">
                  <c:v>2096</c:v>
                </c:pt>
                <c:pt idx="80">
                  <c:v>2112</c:v>
                </c:pt>
                <c:pt idx="81">
                  <c:v>2192</c:v>
                </c:pt>
                <c:pt idx="82">
                  <c:v>2295</c:v>
                </c:pt>
                <c:pt idx="83">
                  <c:v>2296</c:v>
                </c:pt>
                <c:pt idx="84">
                  <c:v>2311</c:v>
                </c:pt>
                <c:pt idx="85">
                  <c:v>2327</c:v>
                </c:pt>
                <c:pt idx="86">
                  <c:v>2343</c:v>
                </c:pt>
                <c:pt idx="87">
                  <c:v>2358</c:v>
                </c:pt>
                <c:pt idx="88">
                  <c:v>2394</c:v>
                </c:pt>
                <c:pt idx="89">
                  <c:v>2444</c:v>
                </c:pt>
                <c:pt idx="90">
                  <c:v>2462</c:v>
                </c:pt>
                <c:pt idx="91">
                  <c:v>2525</c:v>
                </c:pt>
                <c:pt idx="92">
                  <c:v>2525</c:v>
                </c:pt>
                <c:pt idx="93">
                  <c:v>2542</c:v>
                </c:pt>
                <c:pt idx="94">
                  <c:v>2662</c:v>
                </c:pt>
                <c:pt idx="95">
                  <c:v>2709</c:v>
                </c:pt>
                <c:pt idx="96">
                  <c:v>2726</c:v>
                </c:pt>
                <c:pt idx="97">
                  <c:v>2794</c:v>
                </c:pt>
                <c:pt idx="98">
                  <c:v>2810</c:v>
                </c:pt>
                <c:pt idx="99">
                  <c:v>2859</c:v>
                </c:pt>
                <c:pt idx="100">
                  <c:v>2876</c:v>
                </c:pt>
                <c:pt idx="101">
                  <c:v>2891</c:v>
                </c:pt>
                <c:pt idx="102">
                  <c:v>3010</c:v>
                </c:pt>
                <c:pt idx="103">
                  <c:v>3160</c:v>
                </c:pt>
                <c:pt idx="104">
                  <c:v>3772</c:v>
                </c:pt>
                <c:pt idx="105">
                  <c:v>3850</c:v>
                </c:pt>
                <c:pt idx="106">
                  <c:v>4057</c:v>
                </c:pt>
                <c:pt idx="107">
                  <c:v>4057</c:v>
                </c:pt>
                <c:pt idx="108">
                  <c:v>4090</c:v>
                </c:pt>
                <c:pt idx="109">
                  <c:v>4589</c:v>
                </c:pt>
                <c:pt idx="110">
                  <c:v>4640</c:v>
                </c:pt>
                <c:pt idx="111">
                  <c:v>5354</c:v>
                </c:pt>
                <c:pt idx="112">
                  <c:v>5852</c:v>
                </c:pt>
                <c:pt idx="113">
                  <c:v>6018</c:v>
                </c:pt>
                <c:pt idx="114">
                  <c:v>6019</c:v>
                </c:pt>
                <c:pt idx="115">
                  <c:v>6367</c:v>
                </c:pt>
                <c:pt idx="116">
                  <c:v>6927</c:v>
                </c:pt>
                <c:pt idx="117">
                  <c:v>7067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EC-4853-8DF3-3AC8F712338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30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3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-1761</c:v>
                </c:pt>
                <c:pt idx="1">
                  <c:v>-1747</c:v>
                </c:pt>
                <c:pt idx="2">
                  <c:v>-1698</c:v>
                </c:pt>
                <c:pt idx="3">
                  <c:v>-1611</c:v>
                </c:pt>
                <c:pt idx="4">
                  <c:v>-1594</c:v>
                </c:pt>
                <c:pt idx="5">
                  <c:v>-1532</c:v>
                </c:pt>
                <c:pt idx="6">
                  <c:v>-1462</c:v>
                </c:pt>
                <c:pt idx="7">
                  <c:v>-1413</c:v>
                </c:pt>
                <c:pt idx="8">
                  <c:v>-1397</c:v>
                </c:pt>
                <c:pt idx="9">
                  <c:v>-1381</c:v>
                </c:pt>
                <c:pt idx="10">
                  <c:v>-1365</c:v>
                </c:pt>
                <c:pt idx="11">
                  <c:v>-1166</c:v>
                </c:pt>
                <c:pt idx="12">
                  <c:v>-1097</c:v>
                </c:pt>
                <c:pt idx="13">
                  <c:v>-897</c:v>
                </c:pt>
                <c:pt idx="14">
                  <c:v>-849</c:v>
                </c:pt>
                <c:pt idx="15">
                  <c:v>-665</c:v>
                </c:pt>
                <c:pt idx="16">
                  <c:v>-531</c:v>
                </c:pt>
                <c:pt idx="17">
                  <c:v>-516</c:v>
                </c:pt>
                <c:pt idx="18">
                  <c:v>-515</c:v>
                </c:pt>
                <c:pt idx="19">
                  <c:v>-484</c:v>
                </c:pt>
                <c:pt idx="20">
                  <c:v>-483</c:v>
                </c:pt>
                <c:pt idx="21">
                  <c:v>-332</c:v>
                </c:pt>
                <c:pt idx="22">
                  <c:v>-198</c:v>
                </c:pt>
                <c:pt idx="23">
                  <c:v>-198</c:v>
                </c:pt>
                <c:pt idx="24">
                  <c:v>-165</c:v>
                </c:pt>
                <c:pt idx="25">
                  <c:v>-165</c:v>
                </c:pt>
                <c:pt idx="26">
                  <c:v>-165</c:v>
                </c:pt>
                <c:pt idx="27">
                  <c:v>-165</c:v>
                </c:pt>
                <c:pt idx="28">
                  <c:v>-149</c:v>
                </c:pt>
                <c:pt idx="29">
                  <c:v>-117</c:v>
                </c:pt>
                <c:pt idx="30">
                  <c:v>0</c:v>
                </c:pt>
                <c:pt idx="31">
                  <c:v>0</c:v>
                </c:pt>
                <c:pt idx="32">
                  <c:v>33</c:v>
                </c:pt>
                <c:pt idx="33">
                  <c:v>33</c:v>
                </c:pt>
                <c:pt idx="34">
                  <c:v>33</c:v>
                </c:pt>
                <c:pt idx="35">
                  <c:v>33</c:v>
                </c:pt>
                <c:pt idx="36">
                  <c:v>150</c:v>
                </c:pt>
                <c:pt idx="37">
                  <c:v>151</c:v>
                </c:pt>
                <c:pt idx="38">
                  <c:v>151</c:v>
                </c:pt>
                <c:pt idx="39">
                  <c:v>183</c:v>
                </c:pt>
                <c:pt idx="40">
                  <c:v>199</c:v>
                </c:pt>
                <c:pt idx="41">
                  <c:v>268</c:v>
                </c:pt>
                <c:pt idx="42">
                  <c:v>268</c:v>
                </c:pt>
                <c:pt idx="43">
                  <c:v>367</c:v>
                </c:pt>
                <c:pt idx="44">
                  <c:v>367</c:v>
                </c:pt>
                <c:pt idx="45">
                  <c:v>388</c:v>
                </c:pt>
                <c:pt idx="46">
                  <c:v>469</c:v>
                </c:pt>
                <c:pt idx="47">
                  <c:v>516</c:v>
                </c:pt>
                <c:pt idx="48">
                  <c:v>531</c:v>
                </c:pt>
                <c:pt idx="49">
                  <c:v>548</c:v>
                </c:pt>
                <c:pt idx="50">
                  <c:v>581</c:v>
                </c:pt>
                <c:pt idx="51">
                  <c:v>598</c:v>
                </c:pt>
                <c:pt idx="52">
                  <c:v>704.5</c:v>
                </c:pt>
                <c:pt idx="53">
                  <c:v>749</c:v>
                </c:pt>
                <c:pt idx="54">
                  <c:v>882</c:v>
                </c:pt>
                <c:pt idx="55">
                  <c:v>882</c:v>
                </c:pt>
                <c:pt idx="56">
                  <c:v>945</c:v>
                </c:pt>
                <c:pt idx="57">
                  <c:v>945</c:v>
                </c:pt>
                <c:pt idx="58">
                  <c:v>1017</c:v>
                </c:pt>
                <c:pt idx="59">
                  <c:v>1099</c:v>
                </c:pt>
                <c:pt idx="60">
                  <c:v>1294</c:v>
                </c:pt>
                <c:pt idx="61">
                  <c:v>1295</c:v>
                </c:pt>
                <c:pt idx="62">
                  <c:v>1295</c:v>
                </c:pt>
                <c:pt idx="63">
                  <c:v>1461</c:v>
                </c:pt>
                <c:pt idx="64">
                  <c:v>1580</c:v>
                </c:pt>
                <c:pt idx="65">
                  <c:v>1597</c:v>
                </c:pt>
                <c:pt idx="66">
                  <c:v>1612</c:v>
                </c:pt>
                <c:pt idx="67">
                  <c:v>1629</c:v>
                </c:pt>
                <c:pt idx="68">
                  <c:v>1763</c:v>
                </c:pt>
                <c:pt idx="69">
                  <c:v>1779</c:v>
                </c:pt>
                <c:pt idx="70">
                  <c:v>1794</c:v>
                </c:pt>
                <c:pt idx="71">
                  <c:v>1795</c:v>
                </c:pt>
                <c:pt idx="72">
                  <c:v>1812</c:v>
                </c:pt>
                <c:pt idx="73">
                  <c:v>1828</c:v>
                </c:pt>
                <c:pt idx="74">
                  <c:v>1844</c:v>
                </c:pt>
                <c:pt idx="75">
                  <c:v>1929</c:v>
                </c:pt>
                <c:pt idx="76">
                  <c:v>1929</c:v>
                </c:pt>
                <c:pt idx="77">
                  <c:v>1963</c:v>
                </c:pt>
                <c:pt idx="78">
                  <c:v>1978</c:v>
                </c:pt>
                <c:pt idx="79">
                  <c:v>2096</c:v>
                </c:pt>
                <c:pt idx="80">
                  <c:v>2112</c:v>
                </c:pt>
                <c:pt idx="81">
                  <c:v>2192</c:v>
                </c:pt>
                <c:pt idx="82">
                  <c:v>2295</c:v>
                </c:pt>
                <c:pt idx="83">
                  <c:v>2296</c:v>
                </c:pt>
                <c:pt idx="84">
                  <c:v>2311</c:v>
                </c:pt>
                <c:pt idx="85">
                  <c:v>2327</c:v>
                </c:pt>
                <c:pt idx="86">
                  <c:v>2343</c:v>
                </c:pt>
                <c:pt idx="87">
                  <c:v>2358</c:v>
                </c:pt>
                <c:pt idx="88">
                  <c:v>2394</c:v>
                </c:pt>
                <c:pt idx="89">
                  <c:v>2444</c:v>
                </c:pt>
                <c:pt idx="90">
                  <c:v>2462</c:v>
                </c:pt>
                <c:pt idx="91">
                  <c:v>2525</c:v>
                </c:pt>
                <c:pt idx="92">
                  <c:v>2525</c:v>
                </c:pt>
                <c:pt idx="93">
                  <c:v>2542</c:v>
                </c:pt>
                <c:pt idx="94">
                  <c:v>2662</c:v>
                </c:pt>
                <c:pt idx="95">
                  <c:v>2709</c:v>
                </c:pt>
                <c:pt idx="96">
                  <c:v>2726</c:v>
                </c:pt>
                <c:pt idx="97">
                  <c:v>2794</c:v>
                </c:pt>
                <c:pt idx="98">
                  <c:v>2810</c:v>
                </c:pt>
                <c:pt idx="99">
                  <c:v>2859</c:v>
                </c:pt>
                <c:pt idx="100">
                  <c:v>2876</c:v>
                </c:pt>
                <c:pt idx="101">
                  <c:v>2891</c:v>
                </c:pt>
                <c:pt idx="102">
                  <c:v>3010</c:v>
                </c:pt>
                <c:pt idx="103">
                  <c:v>3160</c:v>
                </c:pt>
                <c:pt idx="104">
                  <c:v>3772</c:v>
                </c:pt>
                <c:pt idx="105">
                  <c:v>3850</c:v>
                </c:pt>
                <c:pt idx="106">
                  <c:v>4057</c:v>
                </c:pt>
                <c:pt idx="107">
                  <c:v>4057</c:v>
                </c:pt>
                <c:pt idx="108">
                  <c:v>4090</c:v>
                </c:pt>
                <c:pt idx="109">
                  <c:v>4589</c:v>
                </c:pt>
                <c:pt idx="110">
                  <c:v>4640</c:v>
                </c:pt>
                <c:pt idx="111">
                  <c:v>5354</c:v>
                </c:pt>
                <c:pt idx="112">
                  <c:v>5852</c:v>
                </c:pt>
                <c:pt idx="113">
                  <c:v>6018</c:v>
                </c:pt>
                <c:pt idx="114">
                  <c:v>6019</c:v>
                </c:pt>
                <c:pt idx="115">
                  <c:v>6367</c:v>
                </c:pt>
                <c:pt idx="116">
                  <c:v>6927</c:v>
                </c:pt>
                <c:pt idx="117">
                  <c:v>7067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5EC-4853-8DF3-3AC8F712338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30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3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-1761</c:v>
                </c:pt>
                <c:pt idx="1">
                  <c:v>-1747</c:v>
                </c:pt>
                <c:pt idx="2">
                  <c:v>-1698</c:v>
                </c:pt>
                <c:pt idx="3">
                  <c:v>-1611</c:v>
                </c:pt>
                <c:pt idx="4">
                  <c:v>-1594</c:v>
                </c:pt>
                <c:pt idx="5">
                  <c:v>-1532</c:v>
                </c:pt>
                <c:pt idx="6">
                  <c:v>-1462</c:v>
                </c:pt>
                <c:pt idx="7">
                  <c:v>-1413</c:v>
                </c:pt>
                <c:pt idx="8">
                  <c:v>-1397</c:v>
                </c:pt>
                <c:pt idx="9">
                  <c:v>-1381</c:v>
                </c:pt>
                <c:pt idx="10">
                  <c:v>-1365</c:v>
                </c:pt>
                <c:pt idx="11">
                  <c:v>-1166</c:v>
                </c:pt>
                <c:pt idx="12">
                  <c:v>-1097</c:v>
                </c:pt>
                <c:pt idx="13">
                  <c:v>-897</c:v>
                </c:pt>
                <c:pt idx="14">
                  <c:v>-849</c:v>
                </c:pt>
                <c:pt idx="15">
                  <c:v>-665</c:v>
                </c:pt>
                <c:pt idx="16">
                  <c:v>-531</c:v>
                </c:pt>
                <c:pt idx="17">
                  <c:v>-516</c:v>
                </c:pt>
                <c:pt idx="18">
                  <c:v>-515</c:v>
                </c:pt>
                <c:pt idx="19">
                  <c:v>-484</c:v>
                </c:pt>
                <c:pt idx="20">
                  <c:v>-483</c:v>
                </c:pt>
                <c:pt idx="21">
                  <c:v>-332</c:v>
                </c:pt>
                <c:pt idx="22">
                  <c:v>-198</c:v>
                </c:pt>
                <c:pt idx="23">
                  <c:v>-198</c:v>
                </c:pt>
                <c:pt idx="24">
                  <c:v>-165</c:v>
                </c:pt>
                <c:pt idx="25">
                  <c:v>-165</c:v>
                </c:pt>
                <c:pt idx="26">
                  <c:v>-165</c:v>
                </c:pt>
                <c:pt idx="27">
                  <c:v>-165</c:v>
                </c:pt>
                <c:pt idx="28">
                  <c:v>-149</c:v>
                </c:pt>
                <c:pt idx="29">
                  <c:v>-117</c:v>
                </c:pt>
                <c:pt idx="30">
                  <c:v>0</c:v>
                </c:pt>
                <c:pt idx="31">
                  <c:v>0</c:v>
                </c:pt>
                <c:pt idx="32">
                  <c:v>33</c:v>
                </c:pt>
                <c:pt idx="33">
                  <c:v>33</c:v>
                </c:pt>
                <c:pt idx="34">
                  <c:v>33</c:v>
                </c:pt>
                <c:pt idx="35">
                  <c:v>33</c:v>
                </c:pt>
                <c:pt idx="36">
                  <c:v>150</c:v>
                </c:pt>
                <c:pt idx="37">
                  <c:v>151</c:v>
                </c:pt>
                <c:pt idx="38">
                  <c:v>151</c:v>
                </c:pt>
                <c:pt idx="39">
                  <c:v>183</c:v>
                </c:pt>
                <c:pt idx="40">
                  <c:v>199</c:v>
                </c:pt>
                <c:pt idx="41">
                  <c:v>268</c:v>
                </c:pt>
                <c:pt idx="42">
                  <c:v>268</c:v>
                </c:pt>
                <c:pt idx="43">
                  <c:v>367</c:v>
                </c:pt>
                <c:pt idx="44">
                  <c:v>367</c:v>
                </c:pt>
                <c:pt idx="45">
                  <c:v>388</c:v>
                </c:pt>
                <c:pt idx="46">
                  <c:v>469</c:v>
                </c:pt>
                <c:pt idx="47">
                  <c:v>516</c:v>
                </c:pt>
                <c:pt idx="48">
                  <c:v>531</c:v>
                </c:pt>
                <c:pt idx="49">
                  <c:v>548</c:v>
                </c:pt>
                <c:pt idx="50">
                  <c:v>581</c:v>
                </c:pt>
                <c:pt idx="51">
                  <c:v>598</c:v>
                </c:pt>
                <c:pt idx="52">
                  <c:v>704.5</c:v>
                </c:pt>
                <c:pt idx="53">
                  <c:v>749</c:v>
                </c:pt>
                <c:pt idx="54">
                  <c:v>882</c:v>
                </c:pt>
                <c:pt idx="55">
                  <c:v>882</c:v>
                </c:pt>
                <c:pt idx="56">
                  <c:v>945</c:v>
                </c:pt>
                <c:pt idx="57">
                  <c:v>945</c:v>
                </c:pt>
                <c:pt idx="58">
                  <c:v>1017</c:v>
                </c:pt>
                <c:pt idx="59">
                  <c:v>1099</c:v>
                </c:pt>
                <c:pt idx="60">
                  <c:v>1294</c:v>
                </c:pt>
                <c:pt idx="61">
                  <c:v>1295</c:v>
                </c:pt>
                <c:pt idx="62">
                  <c:v>1295</c:v>
                </c:pt>
                <c:pt idx="63">
                  <c:v>1461</c:v>
                </c:pt>
                <c:pt idx="64">
                  <c:v>1580</c:v>
                </c:pt>
                <c:pt idx="65">
                  <c:v>1597</c:v>
                </c:pt>
                <c:pt idx="66">
                  <c:v>1612</c:v>
                </c:pt>
                <c:pt idx="67">
                  <c:v>1629</c:v>
                </c:pt>
                <c:pt idx="68">
                  <c:v>1763</c:v>
                </c:pt>
                <c:pt idx="69">
                  <c:v>1779</c:v>
                </c:pt>
                <c:pt idx="70">
                  <c:v>1794</c:v>
                </c:pt>
                <c:pt idx="71">
                  <c:v>1795</c:v>
                </c:pt>
                <c:pt idx="72">
                  <c:v>1812</c:v>
                </c:pt>
                <c:pt idx="73">
                  <c:v>1828</c:v>
                </c:pt>
                <c:pt idx="74">
                  <c:v>1844</c:v>
                </c:pt>
                <c:pt idx="75">
                  <c:v>1929</c:v>
                </c:pt>
                <c:pt idx="76">
                  <c:v>1929</c:v>
                </c:pt>
                <c:pt idx="77">
                  <c:v>1963</c:v>
                </c:pt>
                <c:pt idx="78">
                  <c:v>1978</c:v>
                </c:pt>
                <c:pt idx="79">
                  <c:v>2096</c:v>
                </c:pt>
                <c:pt idx="80">
                  <c:v>2112</c:v>
                </c:pt>
                <c:pt idx="81">
                  <c:v>2192</c:v>
                </c:pt>
                <c:pt idx="82">
                  <c:v>2295</c:v>
                </c:pt>
                <c:pt idx="83">
                  <c:v>2296</c:v>
                </c:pt>
                <c:pt idx="84">
                  <c:v>2311</c:v>
                </c:pt>
                <c:pt idx="85">
                  <c:v>2327</c:v>
                </c:pt>
                <c:pt idx="86">
                  <c:v>2343</c:v>
                </c:pt>
                <c:pt idx="87">
                  <c:v>2358</c:v>
                </c:pt>
                <c:pt idx="88">
                  <c:v>2394</c:v>
                </c:pt>
                <c:pt idx="89">
                  <c:v>2444</c:v>
                </c:pt>
                <c:pt idx="90">
                  <c:v>2462</c:v>
                </c:pt>
                <c:pt idx="91">
                  <c:v>2525</c:v>
                </c:pt>
                <c:pt idx="92">
                  <c:v>2525</c:v>
                </c:pt>
                <c:pt idx="93">
                  <c:v>2542</c:v>
                </c:pt>
                <c:pt idx="94">
                  <c:v>2662</c:v>
                </c:pt>
                <c:pt idx="95">
                  <c:v>2709</c:v>
                </c:pt>
                <c:pt idx="96">
                  <c:v>2726</c:v>
                </c:pt>
                <c:pt idx="97">
                  <c:v>2794</c:v>
                </c:pt>
                <c:pt idx="98">
                  <c:v>2810</c:v>
                </c:pt>
                <c:pt idx="99">
                  <c:v>2859</c:v>
                </c:pt>
                <c:pt idx="100">
                  <c:v>2876</c:v>
                </c:pt>
                <c:pt idx="101">
                  <c:v>2891</c:v>
                </c:pt>
                <c:pt idx="102">
                  <c:v>3010</c:v>
                </c:pt>
                <c:pt idx="103">
                  <c:v>3160</c:v>
                </c:pt>
                <c:pt idx="104">
                  <c:v>3772</c:v>
                </c:pt>
                <c:pt idx="105">
                  <c:v>3850</c:v>
                </c:pt>
                <c:pt idx="106">
                  <c:v>4057</c:v>
                </c:pt>
                <c:pt idx="107">
                  <c:v>4057</c:v>
                </c:pt>
                <c:pt idx="108">
                  <c:v>4090</c:v>
                </c:pt>
                <c:pt idx="109">
                  <c:v>4589</c:v>
                </c:pt>
                <c:pt idx="110">
                  <c:v>4640</c:v>
                </c:pt>
                <c:pt idx="111">
                  <c:v>5354</c:v>
                </c:pt>
                <c:pt idx="112">
                  <c:v>5852</c:v>
                </c:pt>
                <c:pt idx="113">
                  <c:v>6018</c:v>
                </c:pt>
                <c:pt idx="114">
                  <c:v>6019</c:v>
                </c:pt>
                <c:pt idx="115">
                  <c:v>6367</c:v>
                </c:pt>
                <c:pt idx="116">
                  <c:v>6927</c:v>
                </c:pt>
                <c:pt idx="117">
                  <c:v>7067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5EC-4853-8DF3-3AC8F712338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-1761</c:v>
                </c:pt>
                <c:pt idx="1">
                  <c:v>-1747</c:v>
                </c:pt>
                <c:pt idx="2">
                  <c:v>-1698</c:v>
                </c:pt>
                <c:pt idx="3">
                  <c:v>-1611</c:v>
                </c:pt>
                <c:pt idx="4">
                  <c:v>-1594</c:v>
                </c:pt>
                <c:pt idx="5">
                  <c:v>-1532</c:v>
                </c:pt>
                <c:pt idx="6">
                  <c:v>-1462</c:v>
                </c:pt>
                <c:pt idx="7">
                  <c:v>-1413</c:v>
                </c:pt>
                <c:pt idx="8">
                  <c:v>-1397</c:v>
                </c:pt>
                <c:pt idx="9">
                  <c:v>-1381</c:v>
                </c:pt>
                <c:pt idx="10">
                  <c:v>-1365</c:v>
                </c:pt>
                <c:pt idx="11">
                  <c:v>-1166</c:v>
                </c:pt>
                <c:pt idx="12">
                  <c:v>-1097</c:v>
                </c:pt>
                <c:pt idx="13">
                  <c:v>-897</c:v>
                </c:pt>
                <c:pt idx="14">
                  <c:v>-849</c:v>
                </c:pt>
                <c:pt idx="15">
                  <c:v>-665</c:v>
                </c:pt>
                <c:pt idx="16">
                  <c:v>-531</c:v>
                </c:pt>
                <c:pt idx="17">
                  <c:v>-516</c:v>
                </c:pt>
                <c:pt idx="18">
                  <c:v>-515</c:v>
                </c:pt>
                <c:pt idx="19">
                  <c:v>-484</c:v>
                </c:pt>
                <c:pt idx="20">
                  <c:v>-483</c:v>
                </c:pt>
                <c:pt idx="21">
                  <c:v>-332</c:v>
                </c:pt>
                <c:pt idx="22">
                  <c:v>-198</c:v>
                </c:pt>
                <c:pt idx="23">
                  <c:v>-198</c:v>
                </c:pt>
                <c:pt idx="24">
                  <c:v>-165</c:v>
                </c:pt>
                <c:pt idx="25">
                  <c:v>-165</c:v>
                </c:pt>
                <c:pt idx="26">
                  <c:v>-165</c:v>
                </c:pt>
                <c:pt idx="27">
                  <c:v>-165</c:v>
                </c:pt>
                <c:pt idx="28">
                  <c:v>-149</c:v>
                </c:pt>
                <c:pt idx="29">
                  <c:v>-117</c:v>
                </c:pt>
                <c:pt idx="30">
                  <c:v>0</c:v>
                </c:pt>
                <c:pt idx="31">
                  <c:v>0</c:v>
                </c:pt>
                <c:pt idx="32">
                  <c:v>33</c:v>
                </c:pt>
                <c:pt idx="33">
                  <c:v>33</c:v>
                </c:pt>
                <c:pt idx="34">
                  <c:v>33</c:v>
                </c:pt>
                <c:pt idx="35">
                  <c:v>33</c:v>
                </c:pt>
                <c:pt idx="36">
                  <c:v>150</c:v>
                </c:pt>
                <c:pt idx="37">
                  <c:v>151</c:v>
                </c:pt>
                <c:pt idx="38">
                  <c:v>151</c:v>
                </c:pt>
                <c:pt idx="39">
                  <c:v>183</c:v>
                </c:pt>
                <c:pt idx="40">
                  <c:v>199</c:v>
                </c:pt>
                <c:pt idx="41">
                  <c:v>268</c:v>
                </c:pt>
                <c:pt idx="42">
                  <c:v>268</c:v>
                </c:pt>
                <c:pt idx="43">
                  <c:v>367</c:v>
                </c:pt>
                <c:pt idx="44">
                  <c:v>367</c:v>
                </c:pt>
                <c:pt idx="45">
                  <c:v>388</c:v>
                </c:pt>
                <c:pt idx="46">
                  <c:v>469</c:v>
                </c:pt>
                <c:pt idx="47">
                  <c:v>516</c:v>
                </c:pt>
                <c:pt idx="48">
                  <c:v>531</c:v>
                </c:pt>
                <c:pt idx="49">
                  <c:v>548</c:v>
                </c:pt>
                <c:pt idx="50">
                  <c:v>581</c:v>
                </c:pt>
                <c:pt idx="51">
                  <c:v>598</c:v>
                </c:pt>
                <c:pt idx="52">
                  <c:v>704.5</c:v>
                </c:pt>
                <c:pt idx="53">
                  <c:v>749</c:v>
                </c:pt>
                <c:pt idx="54">
                  <c:v>882</c:v>
                </c:pt>
                <c:pt idx="55">
                  <c:v>882</c:v>
                </c:pt>
                <c:pt idx="56">
                  <c:v>945</c:v>
                </c:pt>
                <c:pt idx="57">
                  <c:v>945</c:v>
                </c:pt>
                <c:pt idx="58">
                  <c:v>1017</c:v>
                </c:pt>
                <c:pt idx="59">
                  <c:v>1099</c:v>
                </c:pt>
                <c:pt idx="60">
                  <c:v>1294</c:v>
                </c:pt>
                <c:pt idx="61">
                  <c:v>1295</c:v>
                </c:pt>
                <c:pt idx="62">
                  <c:v>1295</c:v>
                </c:pt>
                <c:pt idx="63">
                  <c:v>1461</c:v>
                </c:pt>
                <c:pt idx="64">
                  <c:v>1580</c:v>
                </c:pt>
                <c:pt idx="65">
                  <c:v>1597</c:v>
                </c:pt>
                <c:pt idx="66">
                  <c:v>1612</c:v>
                </c:pt>
                <c:pt idx="67">
                  <c:v>1629</c:v>
                </c:pt>
                <c:pt idx="68">
                  <c:v>1763</c:v>
                </c:pt>
                <c:pt idx="69">
                  <c:v>1779</c:v>
                </c:pt>
                <c:pt idx="70">
                  <c:v>1794</c:v>
                </c:pt>
                <c:pt idx="71">
                  <c:v>1795</c:v>
                </c:pt>
                <c:pt idx="72">
                  <c:v>1812</c:v>
                </c:pt>
                <c:pt idx="73">
                  <c:v>1828</c:v>
                </c:pt>
                <c:pt idx="74">
                  <c:v>1844</c:v>
                </c:pt>
                <c:pt idx="75">
                  <c:v>1929</c:v>
                </c:pt>
                <c:pt idx="76">
                  <c:v>1929</c:v>
                </c:pt>
                <c:pt idx="77">
                  <c:v>1963</c:v>
                </c:pt>
                <c:pt idx="78">
                  <c:v>1978</c:v>
                </c:pt>
                <c:pt idx="79">
                  <c:v>2096</c:v>
                </c:pt>
                <c:pt idx="80">
                  <c:v>2112</c:v>
                </c:pt>
                <c:pt idx="81">
                  <c:v>2192</c:v>
                </c:pt>
                <c:pt idx="82">
                  <c:v>2295</c:v>
                </c:pt>
                <c:pt idx="83">
                  <c:v>2296</c:v>
                </c:pt>
                <c:pt idx="84">
                  <c:v>2311</c:v>
                </c:pt>
                <c:pt idx="85">
                  <c:v>2327</c:v>
                </c:pt>
                <c:pt idx="86">
                  <c:v>2343</c:v>
                </c:pt>
                <c:pt idx="87">
                  <c:v>2358</c:v>
                </c:pt>
                <c:pt idx="88">
                  <c:v>2394</c:v>
                </c:pt>
                <c:pt idx="89">
                  <c:v>2444</c:v>
                </c:pt>
                <c:pt idx="90">
                  <c:v>2462</c:v>
                </c:pt>
                <c:pt idx="91">
                  <c:v>2525</c:v>
                </c:pt>
                <c:pt idx="92">
                  <c:v>2525</c:v>
                </c:pt>
                <c:pt idx="93">
                  <c:v>2542</c:v>
                </c:pt>
                <c:pt idx="94">
                  <c:v>2662</c:v>
                </c:pt>
                <c:pt idx="95">
                  <c:v>2709</c:v>
                </c:pt>
                <c:pt idx="96">
                  <c:v>2726</c:v>
                </c:pt>
                <c:pt idx="97">
                  <c:v>2794</c:v>
                </c:pt>
                <c:pt idx="98">
                  <c:v>2810</c:v>
                </c:pt>
                <c:pt idx="99">
                  <c:v>2859</c:v>
                </c:pt>
                <c:pt idx="100">
                  <c:v>2876</c:v>
                </c:pt>
                <c:pt idx="101">
                  <c:v>2891</c:v>
                </c:pt>
                <c:pt idx="102">
                  <c:v>3010</c:v>
                </c:pt>
                <c:pt idx="103">
                  <c:v>3160</c:v>
                </c:pt>
                <c:pt idx="104">
                  <c:v>3772</c:v>
                </c:pt>
                <c:pt idx="105">
                  <c:v>3850</c:v>
                </c:pt>
                <c:pt idx="106">
                  <c:v>4057</c:v>
                </c:pt>
                <c:pt idx="107">
                  <c:v>4057</c:v>
                </c:pt>
                <c:pt idx="108">
                  <c:v>4090</c:v>
                </c:pt>
                <c:pt idx="109">
                  <c:v>4589</c:v>
                </c:pt>
                <c:pt idx="110">
                  <c:v>4640</c:v>
                </c:pt>
                <c:pt idx="111">
                  <c:v>5354</c:v>
                </c:pt>
                <c:pt idx="112">
                  <c:v>5852</c:v>
                </c:pt>
                <c:pt idx="113">
                  <c:v>6018</c:v>
                </c:pt>
                <c:pt idx="114">
                  <c:v>6019</c:v>
                </c:pt>
                <c:pt idx="115">
                  <c:v>6367</c:v>
                </c:pt>
                <c:pt idx="116">
                  <c:v>6927</c:v>
                </c:pt>
                <c:pt idx="117">
                  <c:v>7067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3.4705598125957015E-3</c:v>
                </c:pt>
                <c:pt idx="1">
                  <c:v>3.4276679108273351E-3</c:v>
                </c:pt>
                <c:pt idx="2">
                  <c:v>3.2775462546380529E-3</c:v>
                </c:pt>
                <c:pt idx="3">
                  <c:v>3.0110037222203486E-3</c:v>
                </c:pt>
                <c:pt idx="4">
                  <c:v>2.958920698644475E-3</c:v>
                </c:pt>
                <c:pt idx="5">
                  <c:v>2.7689708479559962E-3</c:v>
                </c:pt>
                <c:pt idx="6">
                  <c:v>2.5545113391141645E-3</c:v>
                </c:pt>
                <c:pt idx="7">
                  <c:v>2.4043896829248823E-3</c:v>
                </c:pt>
                <c:pt idx="8">
                  <c:v>2.3553703666181784E-3</c:v>
                </c:pt>
                <c:pt idx="9">
                  <c:v>2.3063510503114736E-3</c:v>
                </c:pt>
                <c:pt idx="10">
                  <c:v>2.2573317340047697E-3</c:v>
                </c:pt>
                <c:pt idx="11">
                  <c:v>1.6476539874401344E-3</c:v>
                </c:pt>
                <c:pt idx="12">
                  <c:v>1.4362581858674724E-3</c:v>
                </c:pt>
                <c:pt idx="13">
                  <c:v>8.2351673203366854E-4</c:v>
                </c:pt>
                <c:pt idx="14">
                  <c:v>6.7645878311355556E-4</c:v>
                </c:pt>
                <c:pt idx="15">
                  <c:v>1.1273664558645604E-4</c:v>
                </c:pt>
                <c:pt idx="16">
                  <c:v>-2.9780012848219252E-4</c:v>
                </c:pt>
                <c:pt idx="17">
                  <c:v>-3.4375573751972786E-4</c:v>
                </c:pt>
                <c:pt idx="18">
                  <c:v>-3.4681944478889685E-4</c:v>
                </c:pt>
                <c:pt idx="19">
                  <c:v>-4.4179437013313629E-4</c:v>
                </c:pt>
                <c:pt idx="20">
                  <c:v>-4.4485807740230528E-4</c:v>
                </c:pt>
                <c:pt idx="21">
                  <c:v>-9.0747787504682717E-4</c:v>
                </c:pt>
                <c:pt idx="22">
                  <c:v>-1.3180146491154759E-3</c:v>
                </c:pt>
                <c:pt idx="23">
                  <c:v>-1.3180146491154759E-3</c:v>
                </c:pt>
                <c:pt idx="24">
                  <c:v>-1.4191169889980534E-3</c:v>
                </c:pt>
                <c:pt idx="25">
                  <c:v>-1.4191169889980534E-3</c:v>
                </c:pt>
                <c:pt idx="26">
                  <c:v>-1.4191169889980534E-3</c:v>
                </c:pt>
                <c:pt idx="27">
                  <c:v>-1.4191169889980534E-3</c:v>
                </c:pt>
                <c:pt idx="28">
                  <c:v>-1.4681363053047577E-3</c:v>
                </c:pt>
                <c:pt idx="29">
                  <c:v>-1.5661749379181663E-3</c:v>
                </c:pt>
                <c:pt idx="30">
                  <c:v>-1.9246286884109416E-3</c:v>
                </c:pt>
                <c:pt idx="31">
                  <c:v>-1.9246286884109416E-3</c:v>
                </c:pt>
                <c:pt idx="32">
                  <c:v>-2.0257310282935192E-3</c:v>
                </c:pt>
                <c:pt idx="33">
                  <c:v>-2.0257310282935192E-3</c:v>
                </c:pt>
                <c:pt idx="34">
                  <c:v>-2.0257310282935192E-3</c:v>
                </c:pt>
                <c:pt idx="35">
                  <c:v>-2.0257310282935192E-3</c:v>
                </c:pt>
                <c:pt idx="36">
                  <c:v>-2.3841847787862943E-3</c:v>
                </c:pt>
                <c:pt idx="37">
                  <c:v>-2.3872484860554635E-3</c:v>
                </c:pt>
                <c:pt idx="38">
                  <c:v>-2.3872484860554635E-3</c:v>
                </c:pt>
                <c:pt idx="39">
                  <c:v>-2.4852871186688721E-3</c:v>
                </c:pt>
                <c:pt idx="40">
                  <c:v>-2.5343064349755764E-3</c:v>
                </c:pt>
                <c:pt idx="41">
                  <c:v>-2.7457022365482385E-3</c:v>
                </c:pt>
                <c:pt idx="42">
                  <c:v>-2.7457022365482385E-3</c:v>
                </c:pt>
                <c:pt idx="43">
                  <c:v>-3.0490092561959716E-3</c:v>
                </c:pt>
                <c:pt idx="44">
                  <c:v>-3.0490092561959716E-3</c:v>
                </c:pt>
                <c:pt idx="45">
                  <c:v>-3.1133471088485212E-3</c:v>
                </c:pt>
                <c:pt idx="46">
                  <c:v>-3.3615073976512116E-3</c:v>
                </c:pt>
                <c:pt idx="47">
                  <c:v>-3.5055016393021553E-3</c:v>
                </c:pt>
                <c:pt idx="48">
                  <c:v>-3.5514572483396909E-3</c:v>
                </c:pt>
                <c:pt idx="49">
                  <c:v>-3.603540271915564E-3</c:v>
                </c:pt>
                <c:pt idx="50">
                  <c:v>-3.7046426117981418E-3</c:v>
                </c:pt>
                <c:pt idx="51">
                  <c:v>-3.7567256353740149E-3</c:v>
                </c:pt>
                <c:pt idx="52">
                  <c:v>-4.0830104595405156E-3</c:v>
                </c:pt>
                <c:pt idx="53">
                  <c:v>-4.219345433018537E-3</c:v>
                </c:pt>
                <c:pt idx="54">
                  <c:v>-4.6268184998180164E-3</c:v>
                </c:pt>
                <c:pt idx="55">
                  <c:v>-4.6268184998180164E-3</c:v>
                </c:pt>
                <c:pt idx="56">
                  <c:v>-4.8198320577756649E-3</c:v>
                </c:pt>
                <c:pt idx="57">
                  <c:v>-4.8198320577756649E-3</c:v>
                </c:pt>
                <c:pt idx="58">
                  <c:v>-5.0404189811558342E-3</c:v>
                </c:pt>
                <c:pt idx="59">
                  <c:v>-5.2916429772276938E-3</c:v>
                </c:pt>
                <c:pt idx="60">
                  <c:v>-5.889065894715652E-3</c:v>
                </c:pt>
                <c:pt idx="61">
                  <c:v>-5.8921296019848208E-3</c:v>
                </c:pt>
                <c:pt idx="62">
                  <c:v>-5.8921296019848208E-3</c:v>
                </c:pt>
                <c:pt idx="63">
                  <c:v>-6.4007050086668784E-3</c:v>
                </c:pt>
                <c:pt idx="64">
                  <c:v>-6.7652861736979914E-3</c:v>
                </c:pt>
                <c:pt idx="65">
                  <c:v>-6.817369197273865E-3</c:v>
                </c:pt>
                <c:pt idx="66">
                  <c:v>-6.8633248063114001E-3</c:v>
                </c:pt>
                <c:pt idx="67">
                  <c:v>-6.9154078298872736E-3</c:v>
                </c:pt>
                <c:pt idx="68">
                  <c:v>-7.3259446039559218E-3</c:v>
                </c:pt>
                <c:pt idx="69">
                  <c:v>-7.3749639202626265E-3</c:v>
                </c:pt>
                <c:pt idx="70">
                  <c:v>-7.4209195293001616E-3</c:v>
                </c:pt>
                <c:pt idx="71">
                  <c:v>-7.4239832365693304E-3</c:v>
                </c:pt>
                <c:pt idx="72">
                  <c:v>-7.476066260145204E-3</c:v>
                </c:pt>
                <c:pt idx="73">
                  <c:v>-7.5250855764519078E-3</c:v>
                </c:pt>
                <c:pt idx="74">
                  <c:v>-7.5741048927586126E-3</c:v>
                </c:pt>
                <c:pt idx="75">
                  <c:v>-7.8345200106379794E-3</c:v>
                </c:pt>
                <c:pt idx="76">
                  <c:v>-7.8345200106379794E-3</c:v>
                </c:pt>
                <c:pt idx="77">
                  <c:v>-7.9386860577897265E-3</c:v>
                </c:pt>
                <c:pt idx="78">
                  <c:v>-7.9846416668272607E-3</c:v>
                </c:pt>
                <c:pt idx="79">
                  <c:v>-8.3461591245892058E-3</c:v>
                </c:pt>
                <c:pt idx="80">
                  <c:v>-8.3951784408959097E-3</c:v>
                </c:pt>
                <c:pt idx="81">
                  <c:v>-8.6402750224294309E-3</c:v>
                </c:pt>
                <c:pt idx="82">
                  <c:v>-8.95583687115384E-3</c:v>
                </c:pt>
                <c:pt idx="83">
                  <c:v>-8.9589005784230097E-3</c:v>
                </c:pt>
                <c:pt idx="84">
                  <c:v>-9.0048561874605457E-3</c:v>
                </c:pt>
                <c:pt idx="85">
                  <c:v>-9.0538755037672496E-3</c:v>
                </c:pt>
                <c:pt idx="86">
                  <c:v>-9.1028948200739535E-3</c:v>
                </c:pt>
                <c:pt idx="87">
                  <c:v>-9.1488504291114894E-3</c:v>
                </c:pt>
                <c:pt idx="88">
                  <c:v>-9.2591438908015741E-3</c:v>
                </c:pt>
                <c:pt idx="89">
                  <c:v>-9.412329254260025E-3</c:v>
                </c:pt>
                <c:pt idx="90">
                  <c:v>-9.4674759851050665E-3</c:v>
                </c:pt>
                <c:pt idx="91">
                  <c:v>-9.6604895430627141E-3</c:v>
                </c:pt>
                <c:pt idx="92">
                  <c:v>-9.6604895430627141E-3</c:v>
                </c:pt>
                <c:pt idx="93">
                  <c:v>-9.7125725666385877E-3</c:v>
                </c:pt>
                <c:pt idx="94">
                  <c:v>-1.008021743893887E-2</c:v>
                </c:pt>
                <c:pt idx="95">
                  <c:v>-1.0224211680589814E-2</c:v>
                </c:pt>
                <c:pt idx="96">
                  <c:v>-1.0276294704165688E-2</c:v>
                </c:pt>
                <c:pt idx="97">
                  <c:v>-1.0484626798469182E-2</c:v>
                </c:pt>
                <c:pt idx="98">
                  <c:v>-1.0533646114775886E-2</c:v>
                </c:pt>
                <c:pt idx="99">
                  <c:v>-1.0683767770965167E-2</c:v>
                </c:pt>
                <c:pt idx="100">
                  <c:v>-1.0735850794541041E-2</c:v>
                </c:pt>
                <c:pt idx="101">
                  <c:v>-1.0781806403578576E-2</c:v>
                </c:pt>
                <c:pt idx="102">
                  <c:v>-1.114638756860969E-2</c:v>
                </c:pt>
                <c:pt idx="103">
                  <c:v>-1.1605943658985042E-2</c:v>
                </c:pt>
                <c:pt idx="104">
                  <c:v>-1.3480932507716483E-2</c:v>
                </c:pt>
                <c:pt idx="105">
                  <c:v>-1.3719901674711666E-2</c:v>
                </c:pt>
                <c:pt idx="106">
                  <c:v>-1.4354089079429653E-2</c:v>
                </c:pt>
                <c:pt idx="107">
                  <c:v>-1.4354089079429653E-2</c:v>
                </c:pt>
                <c:pt idx="108">
                  <c:v>-1.445519141931223E-2</c:v>
                </c:pt>
                <c:pt idx="109">
                  <c:v>-1.5983981346627568E-2</c:v>
                </c:pt>
                <c:pt idx="110">
                  <c:v>-1.6140230417355191E-2</c:v>
                </c:pt>
                <c:pt idx="111">
                  <c:v>-1.8327717407541869E-2</c:v>
                </c:pt>
                <c:pt idx="112">
                  <c:v>-1.9853443627588039E-2</c:v>
                </c:pt>
                <c:pt idx="113">
                  <c:v>-2.0362019034270096E-2</c:v>
                </c:pt>
                <c:pt idx="114">
                  <c:v>-2.0365082741539267E-2</c:v>
                </c:pt>
                <c:pt idx="115">
                  <c:v>-2.1431252871210085E-2</c:v>
                </c:pt>
                <c:pt idx="116">
                  <c:v>-2.3146928941944735E-2</c:v>
                </c:pt>
                <c:pt idx="117">
                  <c:v>-2.3575847959628398E-2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5EC-4853-8DF3-3AC8F712338C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Lin Fit2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-1761</c:v>
                </c:pt>
                <c:pt idx="1">
                  <c:v>-1747</c:v>
                </c:pt>
                <c:pt idx="2">
                  <c:v>-1698</c:v>
                </c:pt>
                <c:pt idx="3">
                  <c:v>-1611</c:v>
                </c:pt>
                <c:pt idx="4">
                  <c:v>-1594</c:v>
                </c:pt>
                <c:pt idx="5">
                  <c:v>-1532</c:v>
                </c:pt>
                <c:pt idx="6">
                  <c:v>-1462</c:v>
                </c:pt>
                <c:pt idx="7">
                  <c:v>-1413</c:v>
                </c:pt>
                <c:pt idx="8">
                  <c:v>-1397</c:v>
                </c:pt>
                <c:pt idx="9">
                  <c:v>-1381</c:v>
                </c:pt>
                <c:pt idx="10">
                  <c:v>-1365</c:v>
                </c:pt>
                <c:pt idx="11">
                  <c:v>-1166</c:v>
                </c:pt>
                <c:pt idx="12">
                  <c:v>-1097</c:v>
                </c:pt>
                <c:pt idx="13">
                  <c:v>-897</c:v>
                </c:pt>
                <c:pt idx="14">
                  <c:v>-849</c:v>
                </c:pt>
                <c:pt idx="15">
                  <c:v>-665</c:v>
                </c:pt>
                <c:pt idx="16">
                  <c:v>-531</c:v>
                </c:pt>
                <c:pt idx="17">
                  <c:v>-516</c:v>
                </c:pt>
                <c:pt idx="18">
                  <c:v>-515</c:v>
                </c:pt>
                <c:pt idx="19">
                  <c:v>-484</c:v>
                </c:pt>
                <c:pt idx="20">
                  <c:v>-483</c:v>
                </c:pt>
                <c:pt idx="21">
                  <c:v>-332</c:v>
                </c:pt>
                <c:pt idx="22">
                  <c:v>-198</c:v>
                </c:pt>
                <c:pt idx="23">
                  <c:v>-198</c:v>
                </c:pt>
                <c:pt idx="24">
                  <c:v>-165</c:v>
                </c:pt>
                <c:pt idx="25">
                  <c:v>-165</c:v>
                </c:pt>
                <c:pt idx="26">
                  <c:v>-165</c:v>
                </c:pt>
                <c:pt idx="27">
                  <c:v>-165</c:v>
                </c:pt>
                <c:pt idx="28">
                  <c:v>-149</c:v>
                </c:pt>
                <c:pt idx="29">
                  <c:v>-117</c:v>
                </c:pt>
                <c:pt idx="30">
                  <c:v>0</c:v>
                </c:pt>
                <c:pt idx="31">
                  <c:v>0</c:v>
                </c:pt>
                <c:pt idx="32">
                  <c:v>33</c:v>
                </c:pt>
                <c:pt idx="33">
                  <c:v>33</c:v>
                </c:pt>
                <c:pt idx="34">
                  <c:v>33</c:v>
                </c:pt>
                <c:pt idx="35">
                  <c:v>33</c:v>
                </c:pt>
                <c:pt idx="36">
                  <c:v>150</c:v>
                </c:pt>
                <c:pt idx="37">
                  <c:v>151</c:v>
                </c:pt>
                <c:pt idx="38">
                  <c:v>151</c:v>
                </c:pt>
                <c:pt idx="39">
                  <c:v>183</c:v>
                </c:pt>
                <c:pt idx="40">
                  <c:v>199</c:v>
                </c:pt>
                <c:pt idx="41">
                  <c:v>268</c:v>
                </c:pt>
                <c:pt idx="42">
                  <c:v>268</c:v>
                </c:pt>
                <c:pt idx="43">
                  <c:v>367</c:v>
                </c:pt>
                <c:pt idx="44">
                  <c:v>367</c:v>
                </c:pt>
                <c:pt idx="45">
                  <c:v>388</c:v>
                </c:pt>
                <c:pt idx="46">
                  <c:v>469</c:v>
                </c:pt>
                <c:pt idx="47">
                  <c:v>516</c:v>
                </c:pt>
                <c:pt idx="48">
                  <c:v>531</c:v>
                </c:pt>
                <c:pt idx="49">
                  <c:v>548</c:v>
                </c:pt>
                <c:pt idx="50">
                  <c:v>581</c:v>
                </c:pt>
                <c:pt idx="51">
                  <c:v>598</c:v>
                </c:pt>
                <c:pt idx="52">
                  <c:v>704.5</c:v>
                </c:pt>
                <c:pt idx="53">
                  <c:v>749</c:v>
                </c:pt>
                <c:pt idx="54">
                  <c:v>882</c:v>
                </c:pt>
                <c:pt idx="55">
                  <c:v>882</c:v>
                </c:pt>
                <c:pt idx="56">
                  <c:v>945</c:v>
                </c:pt>
                <c:pt idx="57">
                  <c:v>945</c:v>
                </c:pt>
                <c:pt idx="58">
                  <c:v>1017</c:v>
                </c:pt>
                <c:pt idx="59">
                  <c:v>1099</c:v>
                </c:pt>
                <c:pt idx="60">
                  <c:v>1294</c:v>
                </c:pt>
                <c:pt idx="61">
                  <c:v>1295</c:v>
                </c:pt>
                <c:pt idx="62">
                  <c:v>1295</c:v>
                </c:pt>
                <c:pt idx="63">
                  <c:v>1461</c:v>
                </c:pt>
                <c:pt idx="64">
                  <c:v>1580</c:v>
                </c:pt>
                <c:pt idx="65">
                  <c:v>1597</c:v>
                </c:pt>
                <c:pt idx="66">
                  <c:v>1612</c:v>
                </c:pt>
                <c:pt idx="67">
                  <c:v>1629</c:v>
                </c:pt>
                <c:pt idx="68">
                  <c:v>1763</c:v>
                </c:pt>
                <c:pt idx="69">
                  <c:v>1779</c:v>
                </c:pt>
                <c:pt idx="70">
                  <c:v>1794</c:v>
                </c:pt>
                <c:pt idx="71">
                  <c:v>1795</c:v>
                </c:pt>
                <c:pt idx="72">
                  <c:v>1812</c:v>
                </c:pt>
                <c:pt idx="73">
                  <c:v>1828</c:v>
                </c:pt>
                <c:pt idx="74">
                  <c:v>1844</c:v>
                </c:pt>
                <c:pt idx="75">
                  <c:v>1929</c:v>
                </c:pt>
                <c:pt idx="76">
                  <c:v>1929</c:v>
                </c:pt>
                <c:pt idx="77">
                  <c:v>1963</c:v>
                </c:pt>
                <c:pt idx="78">
                  <c:v>1978</c:v>
                </c:pt>
                <c:pt idx="79">
                  <c:v>2096</c:v>
                </c:pt>
                <c:pt idx="80">
                  <c:v>2112</c:v>
                </c:pt>
                <c:pt idx="81">
                  <c:v>2192</c:v>
                </c:pt>
                <c:pt idx="82">
                  <c:v>2295</c:v>
                </c:pt>
                <c:pt idx="83">
                  <c:v>2296</c:v>
                </c:pt>
                <c:pt idx="84">
                  <c:v>2311</c:v>
                </c:pt>
                <c:pt idx="85">
                  <c:v>2327</c:v>
                </c:pt>
                <c:pt idx="86">
                  <c:v>2343</c:v>
                </c:pt>
                <c:pt idx="87">
                  <c:v>2358</c:v>
                </c:pt>
                <c:pt idx="88">
                  <c:v>2394</c:v>
                </c:pt>
                <c:pt idx="89">
                  <c:v>2444</c:v>
                </c:pt>
                <c:pt idx="90">
                  <c:v>2462</c:v>
                </c:pt>
                <c:pt idx="91">
                  <c:v>2525</c:v>
                </c:pt>
                <c:pt idx="92">
                  <c:v>2525</c:v>
                </c:pt>
                <c:pt idx="93">
                  <c:v>2542</c:v>
                </c:pt>
                <c:pt idx="94">
                  <c:v>2662</c:v>
                </c:pt>
                <c:pt idx="95">
                  <c:v>2709</c:v>
                </c:pt>
                <c:pt idx="96">
                  <c:v>2726</c:v>
                </c:pt>
                <c:pt idx="97">
                  <c:v>2794</c:v>
                </c:pt>
                <c:pt idx="98">
                  <c:v>2810</c:v>
                </c:pt>
                <c:pt idx="99">
                  <c:v>2859</c:v>
                </c:pt>
                <c:pt idx="100">
                  <c:v>2876</c:v>
                </c:pt>
                <c:pt idx="101">
                  <c:v>2891</c:v>
                </c:pt>
                <c:pt idx="102">
                  <c:v>3010</c:v>
                </c:pt>
                <c:pt idx="103">
                  <c:v>3160</c:v>
                </c:pt>
                <c:pt idx="104">
                  <c:v>3772</c:v>
                </c:pt>
                <c:pt idx="105">
                  <c:v>3850</c:v>
                </c:pt>
                <c:pt idx="106">
                  <c:v>4057</c:v>
                </c:pt>
                <c:pt idx="107">
                  <c:v>4057</c:v>
                </c:pt>
                <c:pt idx="108">
                  <c:v>4090</c:v>
                </c:pt>
                <c:pt idx="109">
                  <c:v>4589</c:v>
                </c:pt>
                <c:pt idx="110">
                  <c:v>4640</c:v>
                </c:pt>
                <c:pt idx="111">
                  <c:v>5354</c:v>
                </c:pt>
                <c:pt idx="112">
                  <c:v>5852</c:v>
                </c:pt>
                <c:pt idx="113">
                  <c:v>6018</c:v>
                </c:pt>
                <c:pt idx="114">
                  <c:v>6019</c:v>
                </c:pt>
                <c:pt idx="115">
                  <c:v>6367</c:v>
                </c:pt>
                <c:pt idx="116">
                  <c:v>6927</c:v>
                </c:pt>
                <c:pt idx="117">
                  <c:v>7067</c:v>
                </c:pt>
              </c:numCache>
            </c:numRef>
          </c:xVal>
          <c:yVal>
            <c:numRef>
              <c:f>Active!$P$21:$P$993</c:f>
              <c:numCache>
                <c:formatCode>General</c:formatCode>
                <c:ptCount val="973"/>
                <c:pt idx="79">
                  <c:v>5.218722001637463E-2</c:v>
                </c:pt>
                <c:pt idx="80">
                  <c:v>5.2189944553335171E-2</c:v>
                </c:pt>
                <c:pt idx="81">
                  <c:v>5.2203567238137856E-2</c:v>
                </c:pt>
                <c:pt idx="82">
                  <c:v>5.2221106444821322E-2</c:v>
                </c:pt>
                <c:pt idx="83">
                  <c:v>5.2221276728381352E-2</c:v>
                </c:pt>
                <c:pt idx="84">
                  <c:v>5.2223830981781856E-2</c:v>
                </c:pt>
                <c:pt idx="85">
                  <c:v>5.2226555518742397E-2</c:v>
                </c:pt>
                <c:pt idx="86">
                  <c:v>5.2229280055702931E-2</c:v>
                </c:pt>
                <c:pt idx="87">
                  <c:v>5.2231834309103442E-2</c:v>
                </c:pt>
                <c:pt idx="88">
                  <c:v>5.2237964517264646E-2</c:v>
                </c:pt>
                <c:pt idx="89">
                  <c:v>5.224647869526633E-2</c:v>
                </c:pt>
                <c:pt idx="90">
                  <c:v>5.2249543799346931E-2</c:v>
                </c:pt>
                <c:pt idx="91">
                  <c:v>5.2260271663629052E-2</c:v>
                </c:pt>
                <c:pt idx="92">
                  <c:v>5.2260271663629052E-2</c:v>
                </c:pt>
                <c:pt idx="93">
                  <c:v>5.2263166484149623E-2</c:v>
                </c:pt>
                <c:pt idx="94">
                  <c:v>5.2283600511353653E-2</c:v>
                </c:pt>
                <c:pt idx="95">
                  <c:v>5.2291603838675239E-2</c:v>
                </c:pt>
                <c:pt idx="96">
                  <c:v>5.2294498659195811E-2</c:v>
                </c:pt>
                <c:pt idx="97">
                  <c:v>5.230607794127809E-2</c:v>
                </c:pt>
                <c:pt idx="98">
                  <c:v>5.2308802478238631E-2</c:v>
                </c:pt>
                <c:pt idx="99">
                  <c:v>5.2317146372680277E-2</c:v>
                </c:pt>
                <c:pt idx="100">
                  <c:v>5.2320041193200849E-2</c:v>
                </c:pt>
                <c:pt idx="101">
                  <c:v>5.2322595446601353E-2</c:v>
                </c:pt>
                <c:pt idx="102">
                  <c:v>5.2342859190245353E-2</c:v>
                </c:pt>
                <c:pt idx="103">
                  <c:v>5.2368401724250398E-2</c:v>
                </c:pt>
                <c:pt idx="104">
                  <c:v>5.2472615262990963E-2</c:v>
                </c:pt>
                <c:pt idx="105">
                  <c:v>5.2485897380673587E-2</c:v>
                </c:pt>
                <c:pt idx="106">
                  <c:v>5.2521146077600542E-2</c:v>
                </c:pt>
                <c:pt idx="107">
                  <c:v>5.2521146077600542E-2</c:v>
                </c:pt>
                <c:pt idx="108">
                  <c:v>5.2526765435081654E-2</c:v>
                </c:pt>
                <c:pt idx="109">
                  <c:v>5.2611736931538422E-2</c:v>
                </c:pt>
                <c:pt idx="110">
                  <c:v>5.2620421393100136E-2</c:v>
                </c:pt>
                <c:pt idx="111">
                  <c:v>5.2742003854964137E-2</c:v>
                </c:pt>
                <c:pt idx="112">
                  <c:v>5.2826805067860874E-2</c:v>
                </c:pt>
                <c:pt idx="113">
                  <c:v>5.2855072138826453E-2</c:v>
                </c:pt>
                <c:pt idx="114">
                  <c:v>5.2855242422386491E-2</c:v>
                </c:pt>
                <c:pt idx="115">
                  <c:v>5.2914501101278183E-2</c:v>
                </c:pt>
                <c:pt idx="116">
                  <c:v>5.300985989489701E-2</c:v>
                </c:pt>
                <c:pt idx="117">
                  <c:v>5.303369959330171E-2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5EC-4853-8DF3-3AC8F712338C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-1761</c:v>
                </c:pt>
                <c:pt idx="1">
                  <c:v>-1747</c:v>
                </c:pt>
                <c:pt idx="2">
                  <c:v>-1698</c:v>
                </c:pt>
                <c:pt idx="3">
                  <c:v>-1611</c:v>
                </c:pt>
                <c:pt idx="4">
                  <c:v>-1594</c:v>
                </c:pt>
                <c:pt idx="5">
                  <c:v>-1532</c:v>
                </c:pt>
                <c:pt idx="6">
                  <c:v>-1462</c:v>
                </c:pt>
                <c:pt idx="7">
                  <c:v>-1413</c:v>
                </c:pt>
                <c:pt idx="8">
                  <c:v>-1397</c:v>
                </c:pt>
                <c:pt idx="9">
                  <c:v>-1381</c:v>
                </c:pt>
                <c:pt idx="10">
                  <c:v>-1365</c:v>
                </c:pt>
                <c:pt idx="11">
                  <c:v>-1166</c:v>
                </c:pt>
                <c:pt idx="12">
                  <c:v>-1097</c:v>
                </c:pt>
                <c:pt idx="13">
                  <c:v>-897</c:v>
                </c:pt>
                <c:pt idx="14">
                  <c:v>-849</c:v>
                </c:pt>
                <c:pt idx="15">
                  <c:v>-665</c:v>
                </c:pt>
                <c:pt idx="16">
                  <c:v>-531</c:v>
                </c:pt>
                <c:pt idx="17">
                  <c:v>-516</c:v>
                </c:pt>
                <c:pt idx="18">
                  <c:v>-515</c:v>
                </c:pt>
                <c:pt idx="19">
                  <c:v>-484</c:v>
                </c:pt>
                <c:pt idx="20">
                  <c:v>-483</c:v>
                </c:pt>
                <c:pt idx="21">
                  <c:v>-332</c:v>
                </c:pt>
                <c:pt idx="22">
                  <c:v>-198</c:v>
                </c:pt>
                <c:pt idx="23">
                  <c:v>-198</c:v>
                </c:pt>
                <c:pt idx="24">
                  <c:v>-165</c:v>
                </c:pt>
                <c:pt idx="25">
                  <c:v>-165</c:v>
                </c:pt>
                <c:pt idx="26">
                  <c:v>-165</c:v>
                </c:pt>
                <c:pt idx="27">
                  <c:v>-165</c:v>
                </c:pt>
                <c:pt idx="28">
                  <c:v>-149</c:v>
                </c:pt>
                <c:pt idx="29">
                  <c:v>-117</c:v>
                </c:pt>
                <c:pt idx="30">
                  <c:v>0</c:v>
                </c:pt>
                <c:pt idx="31">
                  <c:v>0</c:v>
                </c:pt>
                <c:pt idx="32">
                  <c:v>33</c:v>
                </c:pt>
                <c:pt idx="33">
                  <c:v>33</c:v>
                </c:pt>
                <c:pt idx="34">
                  <c:v>33</c:v>
                </c:pt>
                <c:pt idx="35">
                  <c:v>33</c:v>
                </c:pt>
                <c:pt idx="36">
                  <c:v>150</c:v>
                </c:pt>
                <c:pt idx="37">
                  <c:v>151</c:v>
                </c:pt>
                <c:pt idx="38">
                  <c:v>151</c:v>
                </c:pt>
                <c:pt idx="39">
                  <c:v>183</c:v>
                </c:pt>
                <c:pt idx="40">
                  <c:v>199</c:v>
                </c:pt>
                <c:pt idx="41">
                  <c:v>268</c:v>
                </c:pt>
                <c:pt idx="42">
                  <c:v>268</c:v>
                </c:pt>
                <c:pt idx="43">
                  <c:v>367</c:v>
                </c:pt>
                <c:pt idx="44">
                  <c:v>367</c:v>
                </c:pt>
                <c:pt idx="45">
                  <c:v>388</c:v>
                </c:pt>
                <c:pt idx="46">
                  <c:v>469</c:v>
                </c:pt>
                <c:pt idx="47">
                  <c:v>516</c:v>
                </c:pt>
                <c:pt idx="48">
                  <c:v>531</c:v>
                </c:pt>
                <c:pt idx="49">
                  <c:v>548</c:v>
                </c:pt>
                <c:pt idx="50">
                  <c:v>581</c:v>
                </c:pt>
                <c:pt idx="51">
                  <c:v>598</c:v>
                </c:pt>
                <c:pt idx="52">
                  <c:v>704.5</c:v>
                </c:pt>
                <c:pt idx="53">
                  <c:v>749</c:v>
                </c:pt>
                <c:pt idx="54">
                  <c:v>882</c:v>
                </c:pt>
                <c:pt idx="55">
                  <c:v>882</c:v>
                </c:pt>
                <c:pt idx="56">
                  <c:v>945</c:v>
                </c:pt>
                <c:pt idx="57">
                  <c:v>945</c:v>
                </c:pt>
                <c:pt idx="58">
                  <c:v>1017</c:v>
                </c:pt>
                <c:pt idx="59">
                  <c:v>1099</c:v>
                </c:pt>
                <c:pt idx="60">
                  <c:v>1294</c:v>
                </c:pt>
                <c:pt idx="61">
                  <c:v>1295</c:v>
                </c:pt>
                <c:pt idx="62">
                  <c:v>1295</c:v>
                </c:pt>
                <c:pt idx="63">
                  <c:v>1461</c:v>
                </c:pt>
                <c:pt idx="64">
                  <c:v>1580</c:v>
                </c:pt>
                <c:pt idx="65">
                  <c:v>1597</c:v>
                </c:pt>
                <c:pt idx="66">
                  <c:v>1612</c:v>
                </c:pt>
                <c:pt idx="67">
                  <c:v>1629</c:v>
                </c:pt>
                <c:pt idx="68">
                  <c:v>1763</c:v>
                </c:pt>
                <c:pt idx="69">
                  <c:v>1779</c:v>
                </c:pt>
                <c:pt idx="70">
                  <c:v>1794</c:v>
                </c:pt>
                <c:pt idx="71">
                  <c:v>1795</c:v>
                </c:pt>
                <c:pt idx="72">
                  <c:v>1812</c:v>
                </c:pt>
                <c:pt idx="73">
                  <c:v>1828</c:v>
                </c:pt>
                <c:pt idx="74">
                  <c:v>1844</c:v>
                </c:pt>
                <c:pt idx="75">
                  <c:v>1929</c:v>
                </c:pt>
                <c:pt idx="76">
                  <c:v>1929</c:v>
                </c:pt>
                <c:pt idx="77">
                  <c:v>1963</c:v>
                </c:pt>
                <c:pt idx="78">
                  <c:v>1978</c:v>
                </c:pt>
                <c:pt idx="79">
                  <c:v>2096</c:v>
                </c:pt>
                <c:pt idx="80">
                  <c:v>2112</c:v>
                </c:pt>
                <c:pt idx="81">
                  <c:v>2192</c:v>
                </c:pt>
                <c:pt idx="82">
                  <c:v>2295</c:v>
                </c:pt>
                <c:pt idx="83">
                  <c:v>2296</c:v>
                </c:pt>
                <c:pt idx="84">
                  <c:v>2311</c:v>
                </c:pt>
                <c:pt idx="85">
                  <c:v>2327</c:v>
                </c:pt>
                <c:pt idx="86">
                  <c:v>2343</c:v>
                </c:pt>
                <c:pt idx="87">
                  <c:v>2358</c:v>
                </c:pt>
                <c:pt idx="88">
                  <c:v>2394</c:v>
                </c:pt>
                <c:pt idx="89">
                  <c:v>2444</c:v>
                </c:pt>
                <c:pt idx="90">
                  <c:v>2462</c:v>
                </c:pt>
                <c:pt idx="91">
                  <c:v>2525</c:v>
                </c:pt>
                <c:pt idx="92">
                  <c:v>2525</c:v>
                </c:pt>
                <c:pt idx="93">
                  <c:v>2542</c:v>
                </c:pt>
                <c:pt idx="94">
                  <c:v>2662</c:v>
                </c:pt>
                <c:pt idx="95">
                  <c:v>2709</c:v>
                </c:pt>
                <c:pt idx="96">
                  <c:v>2726</c:v>
                </c:pt>
                <c:pt idx="97">
                  <c:v>2794</c:v>
                </c:pt>
                <c:pt idx="98">
                  <c:v>2810</c:v>
                </c:pt>
                <c:pt idx="99">
                  <c:v>2859</c:v>
                </c:pt>
                <c:pt idx="100">
                  <c:v>2876</c:v>
                </c:pt>
                <c:pt idx="101">
                  <c:v>2891</c:v>
                </c:pt>
                <c:pt idx="102">
                  <c:v>3010</c:v>
                </c:pt>
                <c:pt idx="103">
                  <c:v>3160</c:v>
                </c:pt>
                <c:pt idx="104">
                  <c:v>3772</c:v>
                </c:pt>
                <c:pt idx="105">
                  <c:v>3850</c:v>
                </c:pt>
                <c:pt idx="106">
                  <c:v>4057</c:v>
                </c:pt>
                <c:pt idx="107">
                  <c:v>4057</c:v>
                </c:pt>
                <c:pt idx="108">
                  <c:v>4090</c:v>
                </c:pt>
                <c:pt idx="109">
                  <c:v>4589</c:v>
                </c:pt>
                <c:pt idx="110">
                  <c:v>4640</c:v>
                </c:pt>
                <c:pt idx="111">
                  <c:v>5354</c:v>
                </c:pt>
                <c:pt idx="112">
                  <c:v>5852</c:v>
                </c:pt>
                <c:pt idx="113">
                  <c:v>6018</c:v>
                </c:pt>
                <c:pt idx="114">
                  <c:v>6019</c:v>
                </c:pt>
                <c:pt idx="115">
                  <c:v>6367</c:v>
                </c:pt>
                <c:pt idx="116">
                  <c:v>6927</c:v>
                </c:pt>
                <c:pt idx="117">
                  <c:v>7067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05">
                  <c:v>0.46082000000023982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5EC-4853-8DF3-3AC8F7123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62464"/>
        <c:axId val="1"/>
      </c:scatterChart>
      <c:valAx>
        <c:axId val="793362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5155709342556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0311418685120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62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505190311418692E-3"/>
          <c:y val="0.92307821522309708"/>
          <c:w val="0.96193771626297575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V728 Cyg - O-C Diagr.</a:t>
            </a:r>
          </a:p>
        </c:rich>
      </c:tx>
      <c:layout>
        <c:manualLayout>
          <c:xMode val="edge"/>
          <c:yMode val="edge"/>
          <c:x val="0.3540592659078236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16949038193946"/>
          <c:y val="0.14723926380368099"/>
          <c:w val="0.81001863736412016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-1761</c:v>
                </c:pt>
                <c:pt idx="1">
                  <c:v>-1747</c:v>
                </c:pt>
                <c:pt idx="2">
                  <c:v>-1698</c:v>
                </c:pt>
                <c:pt idx="3">
                  <c:v>-1611</c:v>
                </c:pt>
                <c:pt idx="4">
                  <c:v>-1594</c:v>
                </c:pt>
                <c:pt idx="5">
                  <c:v>-1532</c:v>
                </c:pt>
                <c:pt idx="6">
                  <c:v>-1462</c:v>
                </c:pt>
                <c:pt idx="7">
                  <c:v>-1413</c:v>
                </c:pt>
                <c:pt idx="8">
                  <c:v>-1397</c:v>
                </c:pt>
                <c:pt idx="9">
                  <c:v>-1381</c:v>
                </c:pt>
                <c:pt idx="10">
                  <c:v>-1365</c:v>
                </c:pt>
                <c:pt idx="11">
                  <c:v>-1166</c:v>
                </c:pt>
                <c:pt idx="12">
                  <c:v>-1097</c:v>
                </c:pt>
                <c:pt idx="13">
                  <c:v>-897</c:v>
                </c:pt>
                <c:pt idx="14">
                  <c:v>-849</c:v>
                </c:pt>
                <c:pt idx="15">
                  <c:v>-665</c:v>
                </c:pt>
                <c:pt idx="16">
                  <c:v>-531</c:v>
                </c:pt>
                <c:pt idx="17">
                  <c:v>-516</c:v>
                </c:pt>
                <c:pt idx="18">
                  <c:v>-515</c:v>
                </c:pt>
                <c:pt idx="19">
                  <c:v>-484</c:v>
                </c:pt>
                <c:pt idx="20">
                  <c:v>-483</c:v>
                </c:pt>
                <c:pt idx="21">
                  <c:v>-332</c:v>
                </c:pt>
                <c:pt idx="22">
                  <c:v>-198</c:v>
                </c:pt>
                <c:pt idx="23">
                  <c:v>-198</c:v>
                </c:pt>
                <c:pt idx="24">
                  <c:v>-165</c:v>
                </c:pt>
                <c:pt idx="25">
                  <c:v>-165</c:v>
                </c:pt>
                <c:pt idx="26">
                  <c:v>-165</c:v>
                </c:pt>
                <c:pt idx="27">
                  <c:v>-165</c:v>
                </c:pt>
                <c:pt idx="28">
                  <c:v>-149</c:v>
                </c:pt>
                <c:pt idx="29">
                  <c:v>-117</c:v>
                </c:pt>
                <c:pt idx="30">
                  <c:v>0</c:v>
                </c:pt>
                <c:pt idx="31">
                  <c:v>0</c:v>
                </c:pt>
                <c:pt idx="32">
                  <c:v>33</c:v>
                </c:pt>
                <c:pt idx="33">
                  <c:v>33</c:v>
                </c:pt>
                <c:pt idx="34">
                  <c:v>33</c:v>
                </c:pt>
                <c:pt idx="35">
                  <c:v>33</c:v>
                </c:pt>
                <c:pt idx="36">
                  <c:v>150</c:v>
                </c:pt>
                <c:pt idx="37">
                  <c:v>151</c:v>
                </c:pt>
                <c:pt idx="38">
                  <c:v>151</c:v>
                </c:pt>
                <c:pt idx="39">
                  <c:v>183</c:v>
                </c:pt>
                <c:pt idx="40">
                  <c:v>199</c:v>
                </c:pt>
                <c:pt idx="41">
                  <c:v>268</c:v>
                </c:pt>
                <c:pt idx="42">
                  <c:v>268</c:v>
                </c:pt>
                <c:pt idx="43">
                  <c:v>367</c:v>
                </c:pt>
                <c:pt idx="44">
                  <c:v>367</c:v>
                </c:pt>
                <c:pt idx="45">
                  <c:v>388</c:v>
                </c:pt>
                <c:pt idx="46">
                  <c:v>469</c:v>
                </c:pt>
                <c:pt idx="47">
                  <c:v>516</c:v>
                </c:pt>
                <c:pt idx="48">
                  <c:v>531</c:v>
                </c:pt>
                <c:pt idx="49">
                  <c:v>548</c:v>
                </c:pt>
                <c:pt idx="50">
                  <c:v>581</c:v>
                </c:pt>
                <c:pt idx="51">
                  <c:v>598</c:v>
                </c:pt>
                <c:pt idx="52">
                  <c:v>704.5</c:v>
                </c:pt>
                <c:pt idx="53">
                  <c:v>749</c:v>
                </c:pt>
                <c:pt idx="54">
                  <c:v>882</c:v>
                </c:pt>
                <c:pt idx="55">
                  <c:v>882</c:v>
                </c:pt>
                <c:pt idx="56">
                  <c:v>945</c:v>
                </c:pt>
                <c:pt idx="57">
                  <c:v>945</c:v>
                </c:pt>
                <c:pt idx="58">
                  <c:v>1017</c:v>
                </c:pt>
                <c:pt idx="59">
                  <c:v>1099</c:v>
                </c:pt>
                <c:pt idx="60">
                  <c:v>1294</c:v>
                </c:pt>
                <c:pt idx="61">
                  <c:v>1295</c:v>
                </c:pt>
                <c:pt idx="62">
                  <c:v>1295</c:v>
                </c:pt>
                <c:pt idx="63">
                  <c:v>1461</c:v>
                </c:pt>
                <c:pt idx="64">
                  <c:v>1580</c:v>
                </c:pt>
                <c:pt idx="65">
                  <c:v>1597</c:v>
                </c:pt>
                <c:pt idx="66">
                  <c:v>1612</c:v>
                </c:pt>
                <c:pt idx="67">
                  <c:v>1629</c:v>
                </c:pt>
                <c:pt idx="68">
                  <c:v>1763</c:v>
                </c:pt>
                <c:pt idx="69">
                  <c:v>1779</c:v>
                </c:pt>
                <c:pt idx="70">
                  <c:v>1794</c:v>
                </c:pt>
                <c:pt idx="71">
                  <c:v>1795</c:v>
                </c:pt>
                <c:pt idx="72">
                  <c:v>1812</c:v>
                </c:pt>
                <c:pt idx="73">
                  <c:v>1828</c:v>
                </c:pt>
                <c:pt idx="74">
                  <c:v>1844</c:v>
                </c:pt>
                <c:pt idx="75">
                  <c:v>1929</c:v>
                </c:pt>
                <c:pt idx="76">
                  <c:v>1929</c:v>
                </c:pt>
                <c:pt idx="77">
                  <c:v>1963</c:v>
                </c:pt>
                <c:pt idx="78">
                  <c:v>1978</c:v>
                </c:pt>
                <c:pt idx="79">
                  <c:v>2096</c:v>
                </c:pt>
                <c:pt idx="80">
                  <c:v>2112</c:v>
                </c:pt>
                <c:pt idx="81">
                  <c:v>2192</c:v>
                </c:pt>
                <c:pt idx="82">
                  <c:v>2295</c:v>
                </c:pt>
                <c:pt idx="83">
                  <c:v>2296</c:v>
                </c:pt>
                <c:pt idx="84">
                  <c:v>2311</c:v>
                </c:pt>
                <c:pt idx="85">
                  <c:v>2327</c:v>
                </c:pt>
                <c:pt idx="86">
                  <c:v>2343</c:v>
                </c:pt>
                <c:pt idx="87">
                  <c:v>2358</c:v>
                </c:pt>
                <c:pt idx="88">
                  <c:v>2394</c:v>
                </c:pt>
                <c:pt idx="89">
                  <c:v>2444</c:v>
                </c:pt>
                <c:pt idx="90">
                  <c:v>2462</c:v>
                </c:pt>
                <c:pt idx="91">
                  <c:v>2525</c:v>
                </c:pt>
                <c:pt idx="92">
                  <c:v>2525</c:v>
                </c:pt>
                <c:pt idx="93">
                  <c:v>2542</c:v>
                </c:pt>
                <c:pt idx="94">
                  <c:v>2662</c:v>
                </c:pt>
                <c:pt idx="95">
                  <c:v>2709</c:v>
                </c:pt>
                <c:pt idx="96">
                  <c:v>2726</c:v>
                </c:pt>
                <c:pt idx="97">
                  <c:v>2794</c:v>
                </c:pt>
                <c:pt idx="98">
                  <c:v>2810</c:v>
                </c:pt>
                <c:pt idx="99">
                  <c:v>2859</c:v>
                </c:pt>
                <c:pt idx="100">
                  <c:v>2876</c:v>
                </c:pt>
                <c:pt idx="101">
                  <c:v>2891</c:v>
                </c:pt>
                <c:pt idx="102">
                  <c:v>3010</c:v>
                </c:pt>
                <c:pt idx="103">
                  <c:v>3160</c:v>
                </c:pt>
                <c:pt idx="104">
                  <c:v>3772</c:v>
                </c:pt>
                <c:pt idx="105">
                  <c:v>3850</c:v>
                </c:pt>
                <c:pt idx="106">
                  <c:v>4057</c:v>
                </c:pt>
                <c:pt idx="107">
                  <c:v>4057</c:v>
                </c:pt>
                <c:pt idx="108">
                  <c:v>4090</c:v>
                </c:pt>
                <c:pt idx="109">
                  <c:v>4589</c:v>
                </c:pt>
                <c:pt idx="110">
                  <c:v>4640</c:v>
                </c:pt>
                <c:pt idx="111">
                  <c:v>5354</c:v>
                </c:pt>
                <c:pt idx="112">
                  <c:v>5852</c:v>
                </c:pt>
                <c:pt idx="113">
                  <c:v>6018</c:v>
                </c:pt>
                <c:pt idx="114">
                  <c:v>6019</c:v>
                </c:pt>
                <c:pt idx="115">
                  <c:v>6367</c:v>
                </c:pt>
                <c:pt idx="116">
                  <c:v>6927</c:v>
                </c:pt>
                <c:pt idx="117">
                  <c:v>7067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5B-4781-B3C2-5CFC008CFAE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30">
                    <c:v>0</c:v>
                  </c:pt>
                  <c:pt idx="68">
                    <c:v>2E-3</c:v>
                  </c:pt>
                  <c:pt idx="69">
                    <c:v>6.0000000000000001E-3</c:v>
                  </c:pt>
                  <c:pt idx="70">
                    <c:v>5.0000000000000001E-3</c:v>
                  </c:pt>
                  <c:pt idx="71">
                    <c:v>7.0000000000000001E-3</c:v>
                  </c:pt>
                  <c:pt idx="72">
                    <c:v>4.0000000000000001E-3</c:v>
                  </c:pt>
                  <c:pt idx="73">
                    <c:v>0.01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4.0000000000000001E-3</c:v>
                  </c:pt>
                  <c:pt idx="78">
                    <c:v>4.0000000000000001E-3</c:v>
                  </c:pt>
                  <c:pt idx="79">
                    <c:v>6.0000000000000001E-3</c:v>
                  </c:pt>
                  <c:pt idx="80">
                    <c:v>4.0000000000000001E-3</c:v>
                  </c:pt>
                  <c:pt idx="81">
                    <c:v>4.0000000000000001E-3</c:v>
                  </c:pt>
                  <c:pt idx="82">
                    <c:v>4.0000000000000001E-3</c:v>
                  </c:pt>
                  <c:pt idx="83">
                    <c:v>5.0000000000000001E-3</c:v>
                  </c:pt>
                  <c:pt idx="84">
                    <c:v>5.0000000000000001E-3</c:v>
                  </c:pt>
                  <c:pt idx="85">
                    <c:v>6.0000000000000001E-3</c:v>
                  </c:pt>
                  <c:pt idx="86">
                    <c:v>5.0000000000000001E-3</c:v>
                  </c:pt>
                  <c:pt idx="87">
                    <c:v>6.0000000000000001E-3</c:v>
                  </c:pt>
                  <c:pt idx="88">
                    <c:v>3.0000000000000001E-3</c:v>
                  </c:pt>
                  <c:pt idx="89">
                    <c:v>4.0000000000000001E-3</c:v>
                  </c:pt>
                  <c:pt idx="90">
                    <c:v>7.0000000000000001E-3</c:v>
                  </c:pt>
                  <c:pt idx="91">
                    <c:v>6.0000000000000001E-3</c:v>
                  </c:pt>
                  <c:pt idx="92">
                    <c:v>5.0000000000000001E-3</c:v>
                  </c:pt>
                  <c:pt idx="93">
                    <c:v>5.0000000000000001E-3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4.0000000000000001E-3</c:v>
                  </c:pt>
                  <c:pt idx="97">
                    <c:v>7.0000000000000001E-3</c:v>
                  </c:pt>
                  <c:pt idx="98">
                    <c:v>5.0000000000000001E-3</c:v>
                  </c:pt>
                  <c:pt idx="99">
                    <c:v>6.0000000000000001E-3</c:v>
                  </c:pt>
                  <c:pt idx="100">
                    <c:v>7.0000000000000001E-3</c:v>
                  </c:pt>
                  <c:pt idx="101">
                    <c:v>8.0000000000000002E-3</c:v>
                  </c:pt>
                  <c:pt idx="102">
                    <c:v>5.0000000000000001E-3</c:v>
                  </c:pt>
                  <c:pt idx="103">
                    <c:v>6.0000000000000001E-3</c:v>
                  </c:pt>
                  <c:pt idx="104">
                    <c:v>6.0000000000000001E-3</c:v>
                  </c:pt>
                  <c:pt idx="105">
                    <c:v>3.0000000000000001E-3</c:v>
                  </c:pt>
                  <c:pt idx="106">
                    <c:v>2.0000000000000001E-4</c:v>
                  </c:pt>
                  <c:pt idx="107">
                    <c:v>8.0000000000000002E-3</c:v>
                  </c:pt>
                  <c:pt idx="108">
                    <c:v>4.0000000000000001E-3</c:v>
                  </c:pt>
                  <c:pt idx="109">
                    <c:v>5.0000000000000001E-4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2.3999999999999998E-3</c:v>
                  </c:pt>
                  <c:pt idx="113">
                    <c:v>2.8E-3</c:v>
                  </c:pt>
                  <c:pt idx="114">
                    <c:v>2.0000000000000001E-4</c:v>
                  </c:pt>
                  <c:pt idx="115">
                    <c:v>1.6999999999999999E-3</c:v>
                  </c:pt>
                  <c:pt idx="116">
                    <c:v>0</c:v>
                  </c:pt>
                  <c:pt idx="117">
                    <c:v>5.9999999999999995E-4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30">
                    <c:v>0</c:v>
                  </c:pt>
                  <c:pt idx="68">
                    <c:v>2E-3</c:v>
                  </c:pt>
                  <c:pt idx="69">
                    <c:v>6.0000000000000001E-3</c:v>
                  </c:pt>
                  <c:pt idx="70">
                    <c:v>5.0000000000000001E-3</c:v>
                  </c:pt>
                  <c:pt idx="71">
                    <c:v>7.0000000000000001E-3</c:v>
                  </c:pt>
                  <c:pt idx="72">
                    <c:v>4.0000000000000001E-3</c:v>
                  </c:pt>
                  <c:pt idx="73">
                    <c:v>0.01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4.0000000000000001E-3</c:v>
                  </c:pt>
                  <c:pt idx="78">
                    <c:v>4.0000000000000001E-3</c:v>
                  </c:pt>
                  <c:pt idx="79">
                    <c:v>6.0000000000000001E-3</c:v>
                  </c:pt>
                  <c:pt idx="80">
                    <c:v>4.0000000000000001E-3</c:v>
                  </c:pt>
                  <c:pt idx="81">
                    <c:v>4.0000000000000001E-3</c:v>
                  </c:pt>
                  <c:pt idx="82">
                    <c:v>4.0000000000000001E-3</c:v>
                  </c:pt>
                  <c:pt idx="83">
                    <c:v>5.0000000000000001E-3</c:v>
                  </c:pt>
                  <c:pt idx="84">
                    <c:v>5.0000000000000001E-3</c:v>
                  </c:pt>
                  <c:pt idx="85">
                    <c:v>6.0000000000000001E-3</c:v>
                  </c:pt>
                  <c:pt idx="86">
                    <c:v>5.0000000000000001E-3</c:v>
                  </c:pt>
                  <c:pt idx="87">
                    <c:v>6.0000000000000001E-3</c:v>
                  </c:pt>
                  <c:pt idx="88">
                    <c:v>3.0000000000000001E-3</c:v>
                  </c:pt>
                  <c:pt idx="89">
                    <c:v>4.0000000000000001E-3</c:v>
                  </c:pt>
                  <c:pt idx="90">
                    <c:v>7.0000000000000001E-3</c:v>
                  </c:pt>
                  <c:pt idx="91">
                    <c:v>6.0000000000000001E-3</c:v>
                  </c:pt>
                  <c:pt idx="92">
                    <c:v>5.0000000000000001E-3</c:v>
                  </c:pt>
                  <c:pt idx="93">
                    <c:v>5.0000000000000001E-3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4.0000000000000001E-3</c:v>
                  </c:pt>
                  <c:pt idx="97">
                    <c:v>7.0000000000000001E-3</c:v>
                  </c:pt>
                  <c:pt idx="98">
                    <c:v>5.0000000000000001E-3</c:v>
                  </c:pt>
                  <c:pt idx="99">
                    <c:v>6.0000000000000001E-3</c:v>
                  </c:pt>
                  <c:pt idx="100">
                    <c:v>7.0000000000000001E-3</c:v>
                  </c:pt>
                  <c:pt idx="101">
                    <c:v>8.0000000000000002E-3</c:v>
                  </c:pt>
                  <c:pt idx="102">
                    <c:v>5.0000000000000001E-3</c:v>
                  </c:pt>
                  <c:pt idx="103">
                    <c:v>6.0000000000000001E-3</c:v>
                  </c:pt>
                  <c:pt idx="104">
                    <c:v>6.0000000000000001E-3</c:v>
                  </c:pt>
                  <c:pt idx="105">
                    <c:v>3.0000000000000001E-3</c:v>
                  </c:pt>
                  <c:pt idx="106">
                    <c:v>2.0000000000000001E-4</c:v>
                  </c:pt>
                  <c:pt idx="107">
                    <c:v>8.0000000000000002E-3</c:v>
                  </c:pt>
                  <c:pt idx="108">
                    <c:v>4.0000000000000001E-3</c:v>
                  </c:pt>
                  <c:pt idx="109">
                    <c:v>5.0000000000000001E-4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2.3999999999999998E-3</c:v>
                  </c:pt>
                  <c:pt idx="113">
                    <c:v>2.8E-3</c:v>
                  </c:pt>
                  <c:pt idx="114">
                    <c:v>2.0000000000000001E-4</c:v>
                  </c:pt>
                  <c:pt idx="115">
                    <c:v>1.6999999999999999E-3</c:v>
                  </c:pt>
                  <c:pt idx="116">
                    <c:v>0</c:v>
                  </c:pt>
                  <c:pt idx="11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-1761</c:v>
                </c:pt>
                <c:pt idx="1">
                  <c:v>-1747</c:v>
                </c:pt>
                <c:pt idx="2">
                  <c:v>-1698</c:v>
                </c:pt>
                <c:pt idx="3">
                  <c:v>-1611</c:v>
                </c:pt>
                <c:pt idx="4">
                  <c:v>-1594</c:v>
                </c:pt>
                <c:pt idx="5">
                  <c:v>-1532</c:v>
                </c:pt>
                <c:pt idx="6">
                  <c:v>-1462</c:v>
                </c:pt>
                <c:pt idx="7">
                  <c:v>-1413</c:v>
                </c:pt>
                <c:pt idx="8">
                  <c:v>-1397</c:v>
                </c:pt>
                <c:pt idx="9">
                  <c:v>-1381</c:v>
                </c:pt>
                <c:pt idx="10">
                  <c:v>-1365</c:v>
                </c:pt>
                <c:pt idx="11">
                  <c:v>-1166</c:v>
                </c:pt>
                <c:pt idx="12">
                  <c:v>-1097</c:v>
                </c:pt>
                <c:pt idx="13">
                  <c:v>-897</c:v>
                </c:pt>
                <c:pt idx="14">
                  <c:v>-849</c:v>
                </c:pt>
                <c:pt idx="15">
                  <c:v>-665</c:v>
                </c:pt>
                <c:pt idx="16">
                  <c:v>-531</c:v>
                </c:pt>
                <c:pt idx="17">
                  <c:v>-516</c:v>
                </c:pt>
                <c:pt idx="18">
                  <c:v>-515</c:v>
                </c:pt>
                <c:pt idx="19">
                  <c:v>-484</c:v>
                </c:pt>
                <c:pt idx="20">
                  <c:v>-483</c:v>
                </c:pt>
                <c:pt idx="21">
                  <c:v>-332</c:v>
                </c:pt>
                <c:pt idx="22">
                  <c:v>-198</c:v>
                </c:pt>
                <c:pt idx="23">
                  <c:v>-198</c:v>
                </c:pt>
                <c:pt idx="24">
                  <c:v>-165</c:v>
                </c:pt>
                <c:pt idx="25">
                  <c:v>-165</c:v>
                </c:pt>
                <c:pt idx="26">
                  <c:v>-165</c:v>
                </c:pt>
                <c:pt idx="27">
                  <c:v>-165</c:v>
                </c:pt>
                <c:pt idx="28">
                  <c:v>-149</c:v>
                </c:pt>
                <c:pt idx="29">
                  <c:v>-117</c:v>
                </c:pt>
                <c:pt idx="30">
                  <c:v>0</c:v>
                </c:pt>
                <c:pt idx="31">
                  <c:v>0</c:v>
                </c:pt>
                <c:pt idx="32">
                  <c:v>33</c:v>
                </c:pt>
                <c:pt idx="33">
                  <c:v>33</c:v>
                </c:pt>
                <c:pt idx="34">
                  <c:v>33</c:v>
                </c:pt>
                <c:pt idx="35">
                  <c:v>33</c:v>
                </c:pt>
                <c:pt idx="36">
                  <c:v>150</c:v>
                </c:pt>
                <c:pt idx="37">
                  <c:v>151</c:v>
                </c:pt>
                <c:pt idx="38">
                  <c:v>151</c:v>
                </c:pt>
                <c:pt idx="39">
                  <c:v>183</c:v>
                </c:pt>
                <c:pt idx="40">
                  <c:v>199</c:v>
                </c:pt>
                <c:pt idx="41">
                  <c:v>268</c:v>
                </c:pt>
                <c:pt idx="42">
                  <c:v>268</c:v>
                </c:pt>
                <c:pt idx="43">
                  <c:v>367</c:v>
                </c:pt>
                <c:pt idx="44">
                  <c:v>367</c:v>
                </c:pt>
                <c:pt idx="45">
                  <c:v>388</c:v>
                </c:pt>
                <c:pt idx="46">
                  <c:v>469</c:v>
                </c:pt>
                <c:pt idx="47">
                  <c:v>516</c:v>
                </c:pt>
                <c:pt idx="48">
                  <c:v>531</c:v>
                </c:pt>
                <c:pt idx="49">
                  <c:v>548</c:v>
                </c:pt>
                <c:pt idx="50">
                  <c:v>581</c:v>
                </c:pt>
                <c:pt idx="51">
                  <c:v>598</c:v>
                </c:pt>
                <c:pt idx="52">
                  <c:v>704.5</c:v>
                </c:pt>
                <c:pt idx="53">
                  <c:v>749</c:v>
                </c:pt>
                <c:pt idx="54">
                  <c:v>882</c:v>
                </c:pt>
                <c:pt idx="55">
                  <c:v>882</c:v>
                </c:pt>
                <c:pt idx="56">
                  <c:v>945</c:v>
                </c:pt>
                <c:pt idx="57">
                  <c:v>945</c:v>
                </c:pt>
                <c:pt idx="58">
                  <c:v>1017</c:v>
                </c:pt>
                <c:pt idx="59">
                  <c:v>1099</c:v>
                </c:pt>
                <c:pt idx="60">
                  <c:v>1294</c:v>
                </c:pt>
                <c:pt idx="61">
                  <c:v>1295</c:v>
                </c:pt>
                <c:pt idx="62">
                  <c:v>1295</c:v>
                </c:pt>
                <c:pt idx="63">
                  <c:v>1461</c:v>
                </c:pt>
                <c:pt idx="64">
                  <c:v>1580</c:v>
                </c:pt>
                <c:pt idx="65">
                  <c:v>1597</c:v>
                </c:pt>
                <c:pt idx="66">
                  <c:v>1612</c:v>
                </c:pt>
                <c:pt idx="67">
                  <c:v>1629</c:v>
                </c:pt>
                <c:pt idx="68">
                  <c:v>1763</c:v>
                </c:pt>
                <c:pt idx="69">
                  <c:v>1779</c:v>
                </c:pt>
                <c:pt idx="70">
                  <c:v>1794</c:v>
                </c:pt>
                <c:pt idx="71">
                  <c:v>1795</c:v>
                </c:pt>
                <c:pt idx="72">
                  <c:v>1812</c:v>
                </c:pt>
                <c:pt idx="73">
                  <c:v>1828</c:v>
                </c:pt>
                <c:pt idx="74">
                  <c:v>1844</c:v>
                </c:pt>
                <c:pt idx="75">
                  <c:v>1929</c:v>
                </c:pt>
                <c:pt idx="76">
                  <c:v>1929</c:v>
                </c:pt>
                <c:pt idx="77">
                  <c:v>1963</c:v>
                </c:pt>
                <c:pt idx="78">
                  <c:v>1978</c:v>
                </c:pt>
                <c:pt idx="79">
                  <c:v>2096</c:v>
                </c:pt>
                <c:pt idx="80">
                  <c:v>2112</c:v>
                </c:pt>
                <c:pt idx="81">
                  <c:v>2192</c:v>
                </c:pt>
                <c:pt idx="82">
                  <c:v>2295</c:v>
                </c:pt>
                <c:pt idx="83">
                  <c:v>2296</c:v>
                </c:pt>
                <c:pt idx="84">
                  <c:v>2311</c:v>
                </c:pt>
                <c:pt idx="85">
                  <c:v>2327</c:v>
                </c:pt>
                <c:pt idx="86">
                  <c:v>2343</c:v>
                </c:pt>
                <c:pt idx="87">
                  <c:v>2358</c:v>
                </c:pt>
                <c:pt idx="88">
                  <c:v>2394</c:v>
                </c:pt>
                <c:pt idx="89">
                  <c:v>2444</c:v>
                </c:pt>
                <c:pt idx="90">
                  <c:v>2462</c:v>
                </c:pt>
                <c:pt idx="91">
                  <c:v>2525</c:v>
                </c:pt>
                <c:pt idx="92">
                  <c:v>2525</c:v>
                </c:pt>
                <c:pt idx="93">
                  <c:v>2542</c:v>
                </c:pt>
                <c:pt idx="94">
                  <c:v>2662</c:v>
                </c:pt>
                <c:pt idx="95">
                  <c:v>2709</c:v>
                </c:pt>
                <c:pt idx="96">
                  <c:v>2726</c:v>
                </c:pt>
                <c:pt idx="97">
                  <c:v>2794</c:v>
                </c:pt>
                <c:pt idx="98">
                  <c:v>2810</c:v>
                </c:pt>
                <c:pt idx="99">
                  <c:v>2859</c:v>
                </c:pt>
                <c:pt idx="100">
                  <c:v>2876</c:v>
                </c:pt>
                <c:pt idx="101">
                  <c:v>2891</c:v>
                </c:pt>
                <c:pt idx="102">
                  <c:v>3010</c:v>
                </c:pt>
                <c:pt idx="103">
                  <c:v>3160</c:v>
                </c:pt>
                <c:pt idx="104">
                  <c:v>3772</c:v>
                </c:pt>
                <c:pt idx="105">
                  <c:v>3850</c:v>
                </c:pt>
                <c:pt idx="106">
                  <c:v>4057</c:v>
                </c:pt>
                <c:pt idx="107">
                  <c:v>4057</c:v>
                </c:pt>
                <c:pt idx="108">
                  <c:v>4090</c:v>
                </c:pt>
                <c:pt idx="109">
                  <c:v>4589</c:v>
                </c:pt>
                <c:pt idx="110">
                  <c:v>4640</c:v>
                </c:pt>
                <c:pt idx="111">
                  <c:v>5354</c:v>
                </c:pt>
                <c:pt idx="112">
                  <c:v>5852</c:v>
                </c:pt>
                <c:pt idx="113">
                  <c:v>6018</c:v>
                </c:pt>
                <c:pt idx="114">
                  <c:v>6019</c:v>
                </c:pt>
                <c:pt idx="115">
                  <c:v>6367</c:v>
                </c:pt>
                <c:pt idx="116">
                  <c:v>6927</c:v>
                </c:pt>
                <c:pt idx="117">
                  <c:v>7067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-1.4485199993941933E-2</c:v>
                </c:pt>
                <c:pt idx="1">
                  <c:v>1.4459600002737716E-2</c:v>
                </c:pt>
                <c:pt idx="2">
                  <c:v>-7.3359999805688858E-4</c:v>
                </c:pt>
                <c:pt idx="3">
                  <c:v>-2.5051999982679263E-3</c:v>
                </c:pt>
                <c:pt idx="4">
                  <c:v>1.9991999943158589E-3</c:v>
                </c:pt>
                <c:pt idx="5">
                  <c:v>-3.102399998169858E-3</c:v>
                </c:pt>
                <c:pt idx="6">
                  <c:v>-1.137840000592405E-2</c:v>
                </c:pt>
                <c:pt idx="7">
                  <c:v>2.6428400000440888E-2</c:v>
                </c:pt>
                <c:pt idx="8">
                  <c:v>3.0795999919064343E-3</c:v>
                </c:pt>
                <c:pt idx="9">
                  <c:v>-1.269199994567316E-3</c:v>
                </c:pt>
                <c:pt idx="10">
                  <c:v>1.1381999996956438E-2</c:v>
                </c:pt>
                <c:pt idx="11">
                  <c:v>-8.8312000007135794E-3</c:v>
                </c:pt>
                <c:pt idx="12">
                  <c:v>1.3039600002230145E-2</c:v>
                </c:pt>
                <c:pt idx="13">
                  <c:v>6.7960000160383061E-4</c:v>
                </c:pt>
                <c:pt idx="14">
                  <c:v>-4.3667999998433515E-3</c:v>
                </c:pt>
                <c:pt idx="15">
                  <c:v>-1.4377999999851454E-2</c:v>
                </c:pt>
                <c:pt idx="16">
                  <c:v>9.5080000028247014E-4</c:v>
                </c:pt>
                <c:pt idx="17">
                  <c:v>-2.2511999995913357E-3</c:v>
                </c:pt>
                <c:pt idx="18">
                  <c:v>-1.0398000005807262E-2</c:v>
                </c:pt>
                <c:pt idx="19">
                  <c:v>1.7051200004061684E-2</c:v>
                </c:pt>
                <c:pt idx="20">
                  <c:v>-9.5600000349804759E-5</c:v>
                </c:pt>
                <c:pt idx="21">
                  <c:v>-8.2623999987845309E-3</c:v>
                </c:pt>
                <c:pt idx="22">
                  <c:v>3.066400000534486E-3</c:v>
                </c:pt>
                <c:pt idx="23">
                  <c:v>6.0664000047836453E-3</c:v>
                </c:pt>
                <c:pt idx="24">
                  <c:v>-2.7780000018537976E-3</c:v>
                </c:pt>
                <c:pt idx="25">
                  <c:v>-1.777999998012092E-3</c:v>
                </c:pt>
                <c:pt idx="26">
                  <c:v>-7.7800000144634396E-4</c:v>
                </c:pt>
                <c:pt idx="27">
                  <c:v>2.2220000028028153E-3</c:v>
                </c:pt>
                <c:pt idx="28">
                  <c:v>-5.1268000024720095E-3</c:v>
                </c:pt>
                <c:pt idx="29">
                  <c:v>-1.2824400000681635E-2</c:v>
                </c:pt>
                <c:pt idx="31">
                  <c:v>6.9999999977881089E-3</c:v>
                </c:pt>
                <c:pt idx="32">
                  <c:v>-1.5844400004425552E-2</c:v>
                </c:pt>
                <c:pt idx="33">
                  <c:v>-1.0844399999768939E-2</c:v>
                </c:pt>
                <c:pt idx="34">
                  <c:v>-6.8444000062299892E-3</c:v>
                </c:pt>
                <c:pt idx="35">
                  <c:v>-8.4440000500762835E-4</c:v>
                </c:pt>
                <c:pt idx="36">
                  <c:v>-6.0200000007171184E-3</c:v>
                </c:pt>
                <c:pt idx="37">
                  <c:v>-1.9166799997037742E-2</c:v>
                </c:pt>
                <c:pt idx="38">
                  <c:v>-1.6166800000064541E-2</c:v>
                </c:pt>
                <c:pt idx="39">
                  <c:v>3.135600003588479E-3</c:v>
                </c:pt>
                <c:pt idx="40">
                  <c:v>6.786800004192628E-3</c:v>
                </c:pt>
                <c:pt idx="41">
                  <c:v>2.6575999945634976E-3</c:v>
                </c:pt>
                <c:pt idx="42">
                  <c:v>7.6575999992201105E-3</c:v>
                </c:pt>
                <c:pt idx="43">
                  <c:v>-1.1875600001076236E-2</c:v>
                </c:pt>
                <c:pt idx="44">
                  <c:v>1.3124400000378955E-2</c:v>
                </c:pt>
                <c:pt idx="46">
                  <c:v>4.1507999994792044E-3</c:v>
                </c:pt>
                <c:pt idx="47">
                  <c:v>1.3251199998194352E-2</c:v>
                </c:pt>
                <c:pt idx="48">
                  <c:v>-9.9507999984780326E-3</c:v>
                </c:pt>
                <c:pt idx="49">
                  <c:v>1.2553599997772835E-2</c:v>
                </c:pt>
                <c:pt idx="50">
                  <c:v>6.7091999953845516E-3</c:v>
                </c:pt>
                <c:pt idx="51">
                  <c:v>-3.7863999968976714E-3</c:v>
                </c:pt>
                <c:pt idx="53">
                  <c:v>8.0467999941902235E-3</c:v>
                </c:pt>
                <c:pt idx="54">
                  <c:v>2.5223999982699752E-3</c:v>
                </c:pt>
                <c:pt idx="55">
                  <c:v>8.5223999994923361E-3</c:v>
                </c:pt>
                <c:pt idx="56">
                  <c:v>4.2739999989862554E-3</c:v>
                </c:pt>
                <c:pt idx="57">
                  <c:v>1.227400000061607E-2</c:v>
                </c:pt>
                <c:pt idx="58">
                  <c:v>4.7044000020832755E-3</c:v>
                </c:pt>
                <c:pt idx="59">
                  <c:v>-1.7333199997665361E-2</c:v>
                </c:pt>
                <c:pt idx="60">
                  <c:v>1.1040800003684126E-2</c:v>
                </c:pt>
                <c:pt idx="61">
                  <c:v>1.8940000009024516E-3</c:v>
                </c:pt>
                <c:pt idx="62">
                  <c:v>4.8939999978756532E-3</c:v>
                </c:pt>
                <c:pt idx="63">
                  <c:v>-8.4748000008403324E-3</c:v>
                </c:pt>
                <c:pt idx="64">
                  <c:v>-1.9440000032773241E-3</c:v>
                </c:pt>
                <c:pt idx="65">
                  <c:v>-3.4439600000041537E-2</c:v>
                </c:pt>
                <c:pt idx="66">
                  <c:v>6.3583999944967218E-3</c:v>
                </c:pt>
                <c:pt idx="67">
                  <c:v>-1.4137199999822769E-2</c:v>
                </c:pt>
                <c:pt idx="68">
                  <c:v>-7.8083999978844076E-3</c:v>
                </c:pt>
                <c:pt idx="69">
                  <c:v>-2.0157200000539888E-2</c:v>
                </c:pt>
                <c:pt idx="70">
                  <c:v>1.364080000348622E-2</c:v>
                </c:pt>
                <c:pt idx="71">
                  <c:v>-9.5060000021476299E-3</c:v>
                </c:pt>
                <c:pt idx="72">
                  <c:v>-1.400160000048345E-2</c:v>
                </c:pt>
                <c:pt idx="73">
                  <c:v>-1.2350400000286754E-2</c:v>
                </c:pt>
                <c:pt idx="74">
                  <c:v>1.4300799994089175E-2</c:v>
                </c:pt>
                <c:pt idx="75">
                  <c:v>-2.9177199998230208E-2</c:v>
                </c:pt>
                <c:pt idx="76">
                  <c:v>-2.0177200000034645E-2</c:v>
                </c:pt>
                <c:pt idx="77">
                  <c:v>-1.3168400000722613E-2</c:v>
                </c:pt>
                <c:pt idx="78">
                  <c:v>-1.7370399997162167E-2</c:v>
                </c:pt>
                <c:pt idx="79">
                  <c:v>-2.469280000514118E-2</c:v>
                </c:pt>
                <c:pt idx="80">
                  <c:v>-1.504160000331467E-2</c:v>
                </c:pt>
                <c:pt idx="81">
                  <c:v>-1.5785600000526756E-2</c:v>
                </c:pt>
                <c:pt idx="82">
                  <c:v>-1.5906000000541098E-2</c:v>
                </c:pt>
                <c:pt idx="83">
                  <c:v>-3.0527999988407828E-3</c:v>
                </c:pt>
                <c:pt idx="84">
                  <c:v>-1.1254800003371201E-2</c:v>
                </c:pt>
                <c:pt idx="85">
                  <c:v>-7.6036000027670525E-3</c:v>
                </c:pt>
                <c:pt idx="86">
                  <c:v>-1.9524000017554499E-3</c:v>
                </c:pt>
                <c:pt idx="87">
                  <c:v>-2.1543999973800965E-3</c:v>
                </c:pt>
                <c:pt idx="88">
                  <c:v>3.4560799998871516E-2</c:v>
                </c:pt>
                <c:pt idx="89">
                  <c:v>-4.7792000041226856E-3</c:v>
                </c:pt>
                <c:pt idx="90">
                  <c:v>1.5783999988343567E-3</c:v>
                </c:pt>
                <c:pt idx="91">
                  <c:v>-3.669999998237472E-3</c:v>
                </c:pt>
                <c:pt idx="92">
                  <c:v>2.3300000029848889E-3</c:v>
                </c:pt>
                <c:pt idx="93">
                  <c:v>-1.6165599998203106E-2</c:v>
                </c:pt>
                <c:pt idx="94">
                  <c:v>-1.1781599998357706E-2</c:v>
                </c:pt>
                <c:pt idx="95">
                  <c:v>-6.6812000004574656E-3</c:v>
                </c:pt>
                <c:pt idx="96">
                  <c:v>-1.7176800000015646E-2</c:v>
                </c:pt>
                <c:pt idx="97">
                  <c:v>9.8407999976188876E-3</c:v>
                </c:pt>
                <c:pt idx="98">
                  <c:v>4.9199999921256676E-4</c:v>
                </c:pt>
                <c:pt idx="99">
                  <c:v>8.2987999994657002E-3</c:v>
                </c:pt>
                <c:pt idx="100">
                  <c:v>-7.1968000047490932E-3</c:v>
                </c:pt>
                <c:pt idx="101">
                  <c:v>-6.3988000038079917E-3</c:v>
                </c:pt>
                <c:pt idx="102">
                  <c:v>8.131999995384831E-3</c:v>
                </c:pt>
                <c:pt idx="103">
                  <c:v>2.0112000005610753E-2</c:v>
                </c:pt>
                <c:pt idx="104">
                  <c:v>5.1270399999339134E-2</c:v>
                </c:pt>
                <c:pt idx="108">
                  <c:v>5.6587999999464955E-2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5B-4781-B3C2-5CFC008CFAE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-1761</c:v>
                </c:pt>
                <c:pt idx="1">
                  <c:v>-1747</c:v>
                </c:pt>
                <c:pt idx="2">
                  <c:v>-1698</c:v>
                </c:pt>
                <c:pt idx="3">
                  <c:v>-1611</c:v>
                </c:pt>
                <c:pt idx="4">
                  <c:v>-1594</c:v>
                </c:pt>
                <c:pt idx="5">
                  <c:v>-1532</c:v>
                </c:pt>
                <c:pt idx="6">
                  <c:v>-1462</c:v>
                </c:pt>
                <c:pt idx="7">
                  <c:v>-1413</c:v>
                </c:pt>
                <c:pt idx="8">
                  <c:v>-1397</c:v>
                </c:pt>
                <c:pt idx="9">
                  <c:v>-1381</c:v>
                </c:pt>
                <c:pt idx="10">
                  <c:v>-1365</c:v>
                </c:pt>
                <c:pt idx="11">
                  <c:v>-1166</c:v>
                </c:pt>
                <c:pt idx="12">
                  <c:v>-1097</c:v>
                </c:pt>
                <c:pt idx="13">
                  <c:v>-897</c:v>
                </c:pt>
                <c:pt idx="14">
                  <c:v>-849</c:v>
                </c:pt>
                <c:pt idx="15">
                  <c:v>-665</c:v>
                </c:pt>
                <c:pt idx="16">
                  <c:v>-531</c:v>
                </c:pt>
                <c:pt idx="17">
                  <c:v>-516</c:v>
                </c:pt>
                <c:pt idx="18">
                  <c:v>-515</c:v>
                </c:pt>
                <c:pt idx="19">
                  <c:v>-484</c:v>
                </c:pt>
                <c:pt idx="20">
                  <c:v>-483</c:v>
                </c:pt>
                <c:pt idx="21">
                  <c:v>-332</c:v>
                </c:pt>
                <c:pt idx="22">
                  <c:v>-198</c:v>
                </c:pt>
                <c:pt idx="23">
                  <c:v>-198</c:v>
                </c:pt>
                <c:pt idx="24">
                  <c:v>-165</c:v>
                </c:pt>
                <c:pt idx="25">
                  <c:v>-165</c:v>
                </c:pt>
                <c:pt idx="26">
                  <c:v>-165</c:v>
                </c:pt>
                <c:pt idx="27">
                  <c:v>-165</c:v>
                </c:pt>
                <c:pt idx="28">
                  <c:v>-149</c:v>
                </c:pt>
                <c:pt idx="29">
                  <c:v>-117</c:v>
                </c:pt>
                <c:pt idx="30">
                  <c:v>0</c:v>
                </c:pt>
                <c:pt idx="31">
                  <c:v>0</c:v>
                </c:pt>
                <c:pt idx="32">
                  <c:v>33</c:v>
                </c:pt>
                <c:pt idx="33">
                  <c:v>33</c:v>
                </c:pt>
                <c:pt idx="34">
                  <c:v>33</c:v>
                </c:pt>
                <c:pt idx="35">
                  <c:v>33</c:v>
                </c:pt>
                <c:pt idx="36">
                  <c:v>150</c:v>
                </c:pt>
                <c:pt idx="37">
                  <c:v>151</c:v>
                </c:pt>
                <c:pt idx="38">
                  <c:v>151</c:v>
                </c:pt>
                <c:pt idx="39">
                  <c:v>183</c:v>
                </c:pt>
                <c:pt idx="40">
                  <c:v>199</c:v>
                </c:pt>
                <c:pt idx="41">
                  <c:v>268</c:v>
                </c:pt>
                <c:pt idx="42">
                  <c:v>268</c:v>
                </c:pt>
                <c:pt idx="43">
                  <c:v>367</c:v>
                </c:pt>
                <c:pt idx="44">
                  <c:v>367</c:v>
                </c:pt>
                <c:pt idx="45">
                  <c:v>388</c:v>
                </c:pt>
                <c:pt idx="46">
                  <c:v>469</c:v>
                </c:pt>
                <c:pt idx="47">
                  <c:v>516</c:v>
                </c:pt>
                <c:pt idx="48">
                  <c:v>531</c:v>
                </c:pt>
                <c:pt idx="49">
                  <c:v>548</c:v>
                </c:pt>
                <c:pt idx="50">
                  <c:v>581</c:v>
                </c:pt>
                <c:pt idx="51">
                  <c:v>598</c:v>
                </c:pt>
                <c:pt idx="52">
                  <c:v>704.5</c:v>
                </c:pt>
                <c:pt idx="53">
                  <c:v>749</c:v>
                </c:pt>
                <c:pt idx="54">
                  <c:v>882</c:v>
                </c:pt>
                <c:pt idx="55">
                  <c:v>882</c:v>
                </c:pt>
                <c:pt idx="56">
                  <c:v>945</c:v>
                </c:pt>
                <c:pt idx="57">
                  <c:v>945</c:v>
                </c:pt>
                <c:pt idx="58">
                  <c:v>1017</c:v>
                </c:pt>
                <c:pt idx="59">
                  <c:v>1099</c:v>
                </c:pt>
                <c:pt idx="60">
                  <c:v>1294</c:v>
                </c:pt>
                <c:pt idx="61">
                  <c:v>1295</c:v>
                </c:pt>
                <c:pt idx="62">
                  <c:v>1295</c:v>
                </c:pt>
                <c:pt idx="63">
                  <c:v>1461</c:v>
                </c:pt>
                <c:pt idx="64">
                  <c:v>1580</c:v>
                </c:pt>
                <c:pt idx="65">
                  <c:v>1597</c:v>
                </c:pt>
                <c:pt idx="66">
                  <c:v>1612</c:v>
                </c:pt>
                <c:pt idx="67">
                  <c:v>1629</c:v>
                </c:pt>
                <c:pt idx="68">
                  <c:v>1763</c:v>
                </c:pt>
                <c:pt idx="69">
                  <c:v>1779</c:v>
                </c:pt>
                <c:pt idx="70">
                  <c:v>1794</c:v>
                </c:pt>
                <c:pt idx="71">
                  <c:v>1795</c:v>
                </c:pt>
                <c:pt idx="72">
                  <c:v>1812</c:v>
                </c:pt>
                <c:pt idx="73">
                  <c:v>1828</c:v>
                </c:pt>
                <c:pt idx="74">
                  <c:v>1844</c:v>
                </c:pt>
                <c:pt idx="75">
                  <c:v>1929</c:v>
                </c:pt>
                <c:pt idx="76">
                  <c:v>1929</c:v>
                </c:pt>
                <c:pt idx="77">
                  <c:v>1963</c:v>
                </c:pt>
                <c:pt idx="78">
                  <c:v>1978</c:v>
                </c:pt>
                <c:pt idx="79">
                  <c:v>2096</c:v>
                </c:pt>
                <c:pt idx="80">
                  <c:v>2112</c:v>
                </c:pt>
                <c:pt idx="81">
                  <c:v>2192</c:v>
                </c:pt>
                <c:pt idx="82">
                  <c:v>2295</c:v>
                </c:pt>
                <c:pt idx="83">
                  <c:v>2296</c:v>
                </c:pt>
                <c:pt idx="84">
                  <c:v>2311</c:v>
                </c:pt>
                <c:pt idx="85">
                  <c:v>2327</c:v>
                </c:pt>
                <c:pt idx="86">
                  <c:v>2343</c:v>
                </c:pt>
                <c:pt idx="87">
                  <c:v>2358</c:v>
                </c:pt>
                <c:pt idx="88">
                  <c:v>2394</c:v>
                </c:pt>
                <c:pt idx="89">
                  <c:v>2444</c:v>
                </c:pt>
                <c:pt idx="90">
                  <c:v>2462</c:v>
                </c:pt>
                <c:pt idx="91">
                  <c:v>2525</c:v>
                </c:pt>
                <c:pt idx="92">
                  <c:v>2525</c:v>
                </c:pt>
                <c:pt idx="93">
                  <c:v>2542</c:v>
                </c:pt>
                <c:pt idx="94">
                  <c:v>2662</c:v>
                </c:pt>
                <c:pt idx="95">
                  <c:v>2709</c:v>
                </c:pt>
                <c:pt idx="96">
                  <c:v>2726</c:v>
                </c:pt>
                <c:pt idx="97">
                  <c:v>2794</c:v>
                </c:pt>
                <c:pt idx="98">
                  <c:v>2810</c:v>
                </c:pt>
                <c:pt idx="99">
                  <c:v>2859</c:v>
                </c:pt>
                <c:pt idx="100">
                  <c:v>2876</c:v>
                </c:pt>
                <c:pt idx="101">
                  <c:v>2891</c:v>
                </c:pt>
                <c:pt idx="102">
                  <c:v>3010</c:v>
                </c:pt>
                <c:pt idx="103">
                  <c:v>3160</c:v>
                </c:pt>
                <c:pt idx="104">
                  <c:v>3772</c:v>
                </c:pt>
                <c:pt idx="105">
                  <c:v>3850</c:v>
                </c:pt>
                <c:pt idx="106">
                  <c:v>4057</c:v>
                </c:pt>
                <c:pt idx="107">
                  <c:v>4057</c:v>
                </c:pt>
                <c:pt idx="108">
                  <c:v>4090</c:v>
                </c:pt>
                <c:pt idx="109">
                  <c:v>4589</c:v>
                </c:pt>
                <c:pt idx="110">
                  <c:v>4640</c:v>
                </c:pt>
                <c:pt idx="111">
                  <c:v>5354</c:v>
                </c:pt>
                <c:pt idx="112">
                  <c:v>5852</c:v>
                </c:pt>
                <c:pt idx="113">
                  <c:v>6018</c:v>
                </c:pt>
                <c:pt idx="114">
                  <c:v>6019</c:v>
                </c:pt>
                <c:pt idx="115">
                  <c:v>6367</c:v>
                </c:pt>
                <c:pt idx="116">
                  <c:v>6927</c:v>
                </c:pt>
                <c:pt idx="117">
                  <c:v>7067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45">
                  <c:v>-1.8584000063128769E-3</c:v>
                </c:pt>
                <c:pt idx="52">
                  <c:v>-3.6620600003516302E-2</c:v>
                </c:pt>
                <c:pt idx="106">
                  <c:v>4.8532399996474851E-2</c:v>
                </c:pt>
                <c:pt idx="109">
                  <c:v>5.4634799998893868E-2</c:v>
                </c:pt>
                <c:pt idx="110">
                  <c:v>5.624800000077812E-2</c:v>
                </c:pt>
                <c:pt idx="112">
                  <c:v>4.4826400000602007E-2</c:v>
                </c:pt>
                <c:pt idx="113">
                  <c:v>4.4957599995541386E-2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5B-4781-B3C2-5CFC008CFAE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30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3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-1761</c:v>
                </c:pt>
                <c:pt idx="1">
                  <c:v>-1747</c:v>
                </c:pt>
                <c:pt idx="2">
                  <c:v>-1698</c:v>
                </c:pt>
                <c:pt idx="3">
                  <c:v>-1611</c:v>
                </c:pt>
                <c:pt idx="4">
                  <c:v>-1594</c:v>
                </c:pt>
                <c:pt idx="5">
                  <c:v>-1532</c:v>
                </c:pt>
                <c:pt idx="6">
                  <c:v>-1462</c:v>
                </c:pt>
                <c:pt idx="7">
                  <c:v>-1413</c:v>
                </c:pt>
                <c:pt idx="8">
                  <c:v>-1397</c:v>
                </c:pt>
                <c:pt idx="9">
                  <c:v>-1381</c:v>
                </c:pt>
                <c:pt idx="10">
                  <c:v>-1365</c:v>
                </c:pt>
                <c:pt idx="11">
                  <c:v>-1166</c:v>
                </c:pt>
                <c:pt idx="12">
                  <c:v>-1097</c:v>
                </c:pt>
                <c:pt idx="13">
                  <c:v>-897</c:v>
                </c:pt>
                <c:pt idx="14">
                  <c:v>-849</c:v>
                </c:pt>
                <c:pt idx="15">
                  <c:v>-665</c:v>
                </c:pt>
                <c:pt idx="16">
                  <c:v>-531</c:v>
                </c:pt>
                <c:pt idx="17">
                  <c:v>-516</c:v>
                </c:pt>
                <c:pt idx="18">
                  <c:v>-515</c:v>
                </c:pt>
                <c:pt idx="19">
                  <c:v>-484</c:v>
                </c:pt>
                <c:pt idx="20">
                  <c:v>-483</c:v>
                </c:pt>
                <c:pt idx="21">
                  <c:v>-332</c:v>
                </c:pt>
                <c:pt idx="22">
                  <c:v>-198</c:v>
                </c:pt>
                <c:pt idx="23">
                  <c:v>-198</c:v>
                </c:pt>
                <c:pt idx="24">
                  <c:v>-165</c:v>
                </c:pt>
                <c:pt idx="25">
                  <c:v>-165</c:v>
                </c:pt>
                <c:pt idx="26">
                  <c:v>-165</c:v>
                </c:pt>
                <c:pt idx="27">
                  <c:v>-165</c:v>
                </c:pt>
                <c:pt idx="28">
                  <c:v>-149</c:v>
                </c:pt>
                <c:pt idx="29">
                  <c:v>-117</c:v>
                </c:pt>
                <c:pt idx="30">
                  <c:v>0</c:v>
                </c:pt>
                <c:pt idx="31">
                  <c:v>0</c:v>
                </c:pt>
                <c:pt idx="32">
                  <c:v>33</c:v>
                </c:pt>
                <c:pt idx="33">
                  <c:v>33</c:v>
                </c:pt>
                <c:pt idx="34">
                  <c:v>33</c:v>
                </c:pt>
                <c:pt idx="35">
                  <c:v>33</c:v>
                </c:pt>
                <c:pt idx="36">
                  <c:v>150</c:v>
                </c:pt>
                <c:pt idx="37">
                  <c:v>151</c:v>
                </c:pt>
                <c:pt idx="38">
                  <c:v>151</c:v>
                </c:pt>
                <c:pt idx="39">
                  <c:v>183</c:v>
                </c:pt>
                <c:pt idx="40">
                  <c:v>199</c:v>
                </c:pt>
                <c:pt idx="41">
                  <c:v>268</c:v>
                </c:pt>
                <c:pt idx="42">
                  <c:v>268</c:v>
                </c:pt>
                <c:pt idx="43">
                  <c:v>367</c:v>
                </c:pt>
                <c:pt idx="44">
                  <c:v>367</c:v>
                </c:pt>
                <c:pt idx="45">
                  <c:v>388</c:v>
                </c:pt>
                <c:pt idx="46">
                  <c:v>469</c:v>
                </c:pt>
                <c:pt idx="47">
                  <c:v>516</c:v>
                </c:pt>
                <c:pt idx="48">
                  <c:v>531</c:v>
                </c:pt>
                <c:pt idx="49">
                  <c:v>548</c:v>
                </c:pt>
                <c:pt idx="50">
                  <c:v>581</c:v>
                </c:pt>
                <c:pt idx="51">
                  <c:v>598</c:v>
                </c:pt>
                <c:pt idx="52">
                  <c:v>704.5</c:v>
                </c:pt>
                <c:pt idx="53">
                  <c:v>749</c:v>
                </c:pt>
                <c:pt idx="54">
                  <c:v>882</c:v>
                </c:pt>
                <c:pt idx="55">
                  <c:v>882</c:v>
                </c:pt>
                <c:pt idx="56">
                  <c:v>945</c:v>
                </c:pt>
                <c:pt idx="57">
                  <c:v>945</c:v>
                </c:pt>
                <c:pt idx="58">
                  <c:v>1017</c:v>
                </c:pt>
                <c:pt idx="59">
                  <c:v>1099</c:v>
                </c:pt>
                <c:pt idx="60">
                  <c:v>1294</c:v>
                </c:pt>
                <c:pt idx="61">
                  <c:v>1295</c:v>
                </c:pt>
                <c:pt idx="62">
                  <c:v>1295</c:v>
                </c:pt>
                <c:pt idx="63">
                  <c:v>1461</c:v>
                </c:pt>
                <c:pt idx="64">
                  <c:v>1580</c:v>
                </c:pt>
                <c:pt idx="65">
                  <c:v>1597</c:v>
                </c:pt>
                <c:pt idx="66">
                  <c:v>1612</c:v>
                </c:pt>
                <c:pt idx="67">
                  <c:v>1629</c:v>
                </c:pt>
                <c:pt idx="68">
                  <c:v>1763</c:v>
                </c:pt>
                <c:pt idx="69">
                  <c:v>1779</c:v>
                </c:pt>
                <c:pt idx="70">
                  <c:v>1794</c:v>
                </c:pt>
                <c:pt idx="71">
                  <c:v>1795</c:v>
                </c:pt>
                <c:pt idx="72">
                  <c:v>1812</c:v>
                </c:pt>
                <c:pt idx="73">
                  <c:v>1828</c:v>
                </c:pt>
                <c:pt idx="74">
                  <c:v>1844</c:v>
                </c:pt>
                <c:pt idx="75">
                  <c:v>1929</c:v>
                </c:pt>
                <c:pt idx="76">
                  <c:v>1929</c:v>
                </c:pt>
                <c:pt idx="77">
                  <c:v>1963</c:v>
                </c:pt>
                <c:pt idx="78">
                  <c:v>1978</c:v>
                </c:pt>
                <c:pt idx="79">
                  <c:v>2096</c:v>
                </c:pt>
                <c:pt idx="80">
                  <c:v>2112</c:v>
                </c:pt>
                <c:pt idx="81">
                  <c:v>2192</c:v>
                </c:pt>
                <c:pt idx="82">
                  <c:v>2295</c:v>
                </c:pt>
                <c:pt idx="83">
                  <c:v>2296</c:v>
                </c:pt>
                <c:pt idx="84">
                  <c:v>2311</c:v>
                </c:pt>
                <c:pt idx="85">
                  <c:v>2327</c:v>
                </c:pt>
                <c:pt idx="86">
                  <c:v>2343</c:v>
                </c:pt>
                <c:pt idx="87">
                  <c:v>2358</c:v>
                </c:pt>
                <c:pt idx="88">
                  <c:v>2394</c:v>
                </c:pt>
                <c:pt idx="89">
                  <c:v>2444</c:v>
                </c:pt>
                <c:pt idx="90">
                  <c:v>2462</c:v>
                </c:pt>
                <c:pt idx="91">
                  <c:v>2525</c:v>
                </c:pt>
                <c:pt idx="92">
                  <c:v>2525</c:v>
                </c:pt>
                <c:pt idx="93">
                  <c:v>2542</c:v>
                </c:pt>
                <c:pt idx="94">
                  <c:v>2662</c:v>
                </c:pt>
                <c:pt idx="95">
                  <c:v>2709</c:v>
                </c:pt>
                <c:pt idx="96">
                  <c:v>2726</c:v>
                </c:pt>
                <c:pt idx="97">
                  <c:v>2794</c:v>
                </c:pt>
                <c:pt idx="98">
                  <c:v>2810</c:v>
                </c:pt>
                <c:pt idx="99">
                  <c:v>2859</c:v>
                </c:pt>
                <c:pt idx="100">
                  <c:v>2876</c:v>
                </c:pt>
                <c:pt idx="101">
                  <c:v>2891</c:v>
                </c:pt>
                <c:pt idx="102">
                  <c:v>3010</c:v>
                </c:pt>
                <c:pt idx="103">
                  <c:v>3160</c:v>
                </c:pt>
                <c:pt idx="104">
                  <c:v>3772</c:v>
                </c:pt>
                <c:pt idx="105">
                  <c:v>3850</c:v>
                </c:pt>
                <c:pt idx="106">
                  <c:v>4057</c:v>
                </c:pt>
                <c:pt idx="107">
                  <c:v>4057</c:v>
                </c:pt>
                <c:pt idx="108">
                  <c:v>4090</c:v>
                </c:pt>
                <c:pt idx="109">
                  <c:v>4589</c:v>
                </c:pt>
                <c:pt idx="110">
                  <c:v>4640</c:v>
                </c:pt>
                <c:pt idx="111">
                  <c:v>5354</c:v>
                </c:pt>
                <c:pt idx="112">
                  <c:v>5852</c:v>
                </c:pt>
                <c:pt idx="113">
                  <c:v>6018</c:v>
                </c:pt>
                <c:pt idx="114">
                  <c:v>6019</c:v>
                </c:pt>
                <c:pt idx="115">
                  <c:v>6367</c:v>
                </c:pt>
                <c:pt idx="116">
                  <c:v>6927</c:v>
                </c:pt>
                <c:pt idx="117">
                  <c:v>7067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07">
                  <c:v>6.1432399998011533E-2</c:v>
                </c:pt>
                <c:pt idx="111">
                  <c:v>4.7602799997548573E-2</c:v>
                </c:pt>
                <c:pt idx="114">
                  <c:v>4.3910799999139272E-2</c:v>
                </c:pt>
                <c:pt idx="115">
                  <c:v>4.4424400002753828E-2</c:v>
                </c:pt>
                <c:pt idx="116">
                  <c:v>6.3016400003107265E-2</c:v>
                </c:pt>
                <c:pt idx="117">
                  <c:v>6.6864399996120483E-2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5B-4781-B3C2-5CFC008CFAE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30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3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-1761</c:v>
                </c:pt>
                <c:pt idx="1">
                  <c:v>-1747</c:v>
                </c:pt>
                <c:pt idx="2">
                  <c:v>-1698</c:v>
                </c:pt>
                <c:pt idx="3">
                  <c:v>-1611</c:v>
                </c:pt>
                <c:pt idx="4">
                  <c:v>-1594</c:v>
                </c:pt>
                <c:pt idx="5">
                  <c:v>-1532</c:v>
                </c:pt>
                <c:pt idx="6">
                  <c:v>-1462</c:v>
                </c:pt>
                <c:pt idx="7">
                  <c:v>-1413</c:v>
                </c:pt>
                <c:pt idx="8">
                  <c:v>-1397</c:v>
                </c:pt>
                <c:pt idx="9">
                  <c:v>-1381</c:v>
                </c:pt>
                <c:pt idx="10">
                  <c:v>-1365</c:v>
                </c:pt>
                <c:pt idx="11">
                  <c:v>-1166</c:v>
                </c:pt>
                <c:pt idx="12">
                  <c:v>-1097</c:v>
                </c:pt>
                <c:pt idx="13">
                  <c:v>-897</c:v>
                </c:pt>
                <c:pt idx="14">
                  <c:v>-849</c:v>
                </c:pt>
                <c:pt idx="15">
                  <c:v>-665</c:v>
                </c:pt>
                <c:pt idx="16">
                  <c:v>-531</c:v>
                </c:pt>
                <c:pt idx="17">
                  <c:v>-516</c:v>
                </c:pt>
                <c:pt idx="18">
                  <c:v>-515</c:v>
                </c:pt>
                <c:pt idx="19">
                  <c:v>-484</c:v>
                </c:pt>
                <c:pt idx="20">
                  <c:v>-483</c:v>
                </c:pt>
                <c:pt idx="21">
                  <c:v>-332</c:v>
                </c:pt>
                <c:pt idx="22">
                  <c:v>-198</c:v>
                </c:pt>
                <c:pt idx="23">
                  <c:v>-198</c:v>
                </c:pt>
                <c:pt idx="24">
                  <c:v>-165</c:v>
                </c:pt>
                <c:pt idx="25">
                  <c:v>-165</c:v>
                </c:pt>
                <c:pt idx="26">
                  <c:v>-165</c:v>
                </c:pt>
                <c:pt idx="27">
                  <c:v>-165</c:v>
                </c:pt>
                <c:pt idx="28">
                  <c:v>-149</c:v>
                </c:pt>
                <c:pt idx="29">
                  <c:v>-117</c:v>
                </c:pt>
                <c:pt idx="30">
                  <c:v>0</c:v>
                </c:pt>
                <c:pt idx="31">
                  <c:v>0</c:v>
                </c:pt>
                <c:pt idx="32">
                  <c:v>33</c:v>
                </c:pt>
                <c:pt idx="33">
                  <c:v>33</c:v>
                </c:pt>
                <c:pt idx="34">
                  <c:v>33</c:v>
                </c:pt>
                <c:pt idx="35">
                  <c:v>33</c:v>
                </c:pt>
                <c:pt idx="36">
                  <c:v>150</c:v>
                </c:pt>
                <c:pt idx="37">
                  <c:v>151</c:v>
                </c:pt>
                <c:pt idx="38">
                  <c:v>151</c:v>
                </c:pt>
                <c:pt idx="39">
                  <c:v>183</c:v>
                </c:pt>
                <c:pt idx="40">
                  <c:v>199</c:v>
                </c:pt>
                <c:pt idx="41">
                  <c:v>268</c:v>
                </c:pt>
                <c:pt idx="42">
                  <c:v>268</c:v>
                </c:pt>
                <c:pt idx="43">
                  <c:v>367</c:v>
                </c:pt>
                <c:pt idx="44">
                  <c:v>367</c:v>
                </c:pt>
                <c:pt idx="45">
                  <c:v>388</c:v>
                </c:pt>
                <c:pt idx="46">
                  <c:v>469</c:v>
                </c:pt>
                <c:pt idx="47">
                  <c:v>516</c:v>
                </c:pt>
                <c:pt idx="48">
                  <c:v>531</c:v>
                </c:pt>
                <c:pt idx="49">
                  <c:v>548</c:v>
                </c:pt>
                <c:pt idx="50">
                  <c:v>581</c:v>
                </c:pt>
                <c:pt idx="51">
                  <c:v>598</c:v>
                </c:pt>
                <c:pt idx="52">
                  <c:v>704.5</c:v>
                </c:pt>
                <c:pt idx="53">
                  <c:v>749</c:v>
                </c:pt>
                <c:pt idx="54">
                  <c:v>882</c:v>
                </c:pt>
                <c:pt idx="55">
                  <c:v>882</c:v>
                </c:pt>
                <c:pt idx="56">
                  <c:v>945</c:v>
                </c:pt>
                <c:pt idx="57">
                  <c:v>945</c:v>
                </c:pt>
                <c:pt idx="58">
                  <c:v>1017</c:v>
                </c:pt>
                <c:pt idx="59">
                  <c:v>1099</c:v>
                </c:pt>
                <c:pt idx="60">
                  <c:v>1294</c:v>
                </c:pt>
                <c:pt idx="61">
                  <c:v>1295</c:v>
                </c:pt>
                <c:pt idx="62">
                  <c:v>1295</c:v>
                </c:pt>
                <c:pt idx="63">
                  <c:v>1461</c:v>
                </c:pt>
                <c:pt idx="64">
                  <c:v>1580</c:v>
                </c:pt>
                <c:pt idx="65">
                  <c:v>1597</c:v>
                </c:pt>
                <c:pt idx="66">
                  <c:v>1612</c:v>
                </c:pt>
                <c:pt idx="67">
                  <c:v>1629</c:v>
                </c:pt>
                <c:pt idx="68">
                  <c:v>1763</c:v>
                </c:pt>
                <c:pt idx="69">
                  <c:v>1779</c:v>
                </c:pt>
                <c:pt idx="70">
                  <c:v>1794</c:v>
                </c:pt>
                <c:pt idx="71">
                  <c:v>1795</c:v>
                </c:pt>
                <c:pt idx="72">
                  <c:v>1812</c:v>
                </c:pt>
                <c:pt idx="73">
                  <c:v>1828</c:v>
                </c:pt>
                <c:pt idx="74">
                  <c:v>1844</c:v>
                </c:pt>
                <c:pt idx="75">
                  <c:v>1929</c:v>
                </c:pt>
                <c:pt idx="76">
                  <c:v>1929</c:v>
                </c:pt>
                <c:pt idx="77">
                  <c:v>1963</c:v>
                </c:pt>
                <c:pt idx="78">
                  <c:v>1978</c:v>
                </c:pt>
                <c:pt idx="79">
                  <c:v>2096</c:v>
                </c:pt>
                <c:pt idx="80">
                  <c:v>2112</c:v>
                </c:pt>
                <c:pt idx="81">
                  <c:v>2192</c:v>
                </c:pt>
                <c:pt idx="82">
                  <c:v>2295</c:v>
                </c:pt>
                <c:pt idx="83">
                  <c:v>2296</c:v>
                </c:pt>
                <c:pt idx="84">
                  <c:v>2311</c:v>
                </c:pt>
                <c:pt idx="85">
                  <c:v>2327</c:v>
                </c:pt>
                <c:pt idx="86">
                  <c:v>2343</c:v>
                </c:pt>
                <c:pt idx="87">
                  <c:v>2358</c:v>
                </c:pt>
                <c:pt idx="88">
                  <c:v>2394</c:v>
                </c:pt>
                <c:pt idx="89">
                  <c:v>2444</c:v>
                </c:pt>
                <c:pt idx="90">
                  <c:v>2462</c:v>
                </c:pt>
                <c:pt idx="91">
                  <c:v>2525</c:v>
                </c:pt>
                <c:pt idx="92">
                  <c:v>2525</c:v>
                </c:pt>
                <c:pt idx="93">
                  <c:v>2542</c:v>
                </c:pt>
                <c:pt idx="94">
                  <c:v>2662</c:v>
                </c:pt>
                <c:pt idx="95">
                  <c:v>2709</c:v>
                </c:pt>
                <c:pt idx="96">
                  <c:v>2726</c:v>
                </c:pt>
                <c:pt idx="97">
                  <c:v>2794</c:v>
                </c:pt>
                <c:pt idx="98">
                  <c:v>2810</c:v>
                </c:pt>
                <c:pt idx="99">
                  <c:v>2859</c:v>
                </c:pt>
                <c:pt idx="100">
                  <c:v>2876</c:v>
                </c:pt>
                <c:pt idx="101">
                  <c:v>2891</c:v>
                </c:pt>
                <c:pt idx="102">
                  <c:v>3010</c:v>
                </c:pt>
                <c:pt idx="103">
                  <c:v>3160</c:v>
                </c:pt>
                <c:pt idx="104">
                  <c:v>3772</c:v>
                </c:pt>
                <c:pt idx="105">
                  <c:v>3850</c:v>
                </c:pt>
                <c:pt idx="106">
                  <c:v>4057</c:v>
                </c:pt>
                <c:pt idx="107">
                  <c:v>4057</c:v>
                </c:pt>
                <c:pt idx="108">
                  <c:v>4090</c:v>
                </c:pt>
                <c:pt idx="109">
                  <c:v>4589</c:v>
                </c:pt>
                <c:pt idx="110">
                  <c:v>4640</c:v>
                </c:pt>
                <c:pt idx="111">
                  <c:v>5354</c:v>
                </c:pt>
                <c:pt idx="112">
                  <c:v>5852</c:v>
                </c:pt>
                <c:pt idx="113">
                  <c:v>6018</c:v>
                </c:pt>
                <c:pt idx="114">
                  <c:v>6019</c:v>
                </c:pt>
                <c:pt idx="115">
                  <c:v>6367</c:v>
                </c:pt>
                <c:pt idx="116">
                  <c:v>6927</c:v>
                </c:pt>
                <c:pt idx="117">
                  <c:v>7067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5B-4781-B3C2-5CFC008CFAE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30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3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-1761</c:v>
                </c:pt>
                <c:pt idx="1">
                  <c:v>-1747</c:v>
                </c:pt>
                <c:pt idx="2">
                  <c:v>-1698</c:v>
                </c:pt>
                <c:pt idx="3">
                  <c:v>-1611</c:v>
                </c:pt>
                <c:pt idx="4">
                  <c:v>-1594</c:v>
                </c:pt>
                <c:pt idx="5">
                  <c:v>-1532</c:v>
                </c:pt>
                <c:pt idx="6">
                  <c:v>-1462</c:v>
                </c:pt>
                <c:pt idx="7">
                  <c:v>-1413</c:v>
                </c:pt>
                <c:pt idx="8">
                  <c:v>-1397</c:v>
                </c:pt>
                <c:pt idx="9">
                  <c:v>-1381</c:v>
                </c:pt>
                <c:pt idx="10">
                  <c:v>-1365</c:v>
                </c:pt>
                <c:pt idx="11">
                  <c:v>-1166</c:v>
                </c:pt>
                <c:pt idx="12">
                  <c:v>-1097</c:v>
                </c:pt>
                <c:pt idx="13">
                  <c:v>-897</c:v>
                </c:pt>
                <c:pt idx="14">
                  <c:v>-849</c:v>
                </c:pt>
                <c:pt idx="15">
                  <c:v>-665</c:v>
                </c:pt>
                <c:pt idx="16">
                  <c:v>-531</c:v>
                </c:pt>
                <c:pt idx="17">
                  <c:v>-516</c:v>
                </c:pt>
                <c:pt idx="18">
                  <c:v>-515</c:v>
                </c:pt>
                <c:pt idx="19">
                  <c:v>-484</c:v>
                </c:pt>
                <c:pt idx="20">
                  <c:v>-483</c:v>
                </c:pt>
                <c:pt idx="21">
                  <c:v>-332</c:v>
                </c:pt>
                <c:pt idx="22">
                  <c:v>-198</c:v>
                </c:pt>
                <c:pt idx="23">
                  <c:v>-198</c:v>
                </c:pt>
                <c:pt idx="24">
                  <c:v>-165</c:v>
                </c:pt>
                <c:pt idx="25">
                  <c:v>-165</c:v>
                </c:pt>
                <c:pt idx="26">
                  <c:v>-165</c:v>
                </c:pt>
                <c:pt idx="27">
                  <c:v>-165</c:v>
                </c:pt>
                <c:pt idx="28">
                  <c:v>-149</c:v>
                </c:pt>
                <c:pt idx="29">
                  <c:v>-117</c:v>
                </c:pt>
                <c:pt idx="30">
                  <c:v>0</c:v>
                </c:pt>
                <c:pt idx="31">
                  <c:v>0</c:v>
                </c:pt>
                <c:pt idx="32">
                  <c:v>33</c:v>
                </c:pt>
                <c:pt idx="33">
                  <c:v>33</c:v>
                </c:pt>
                <c:pt idx="34">
                  <c:v>33</c:v>
                </c:pt>
                <c:pt idx="35">
                  <c:v>33</c:v>
                </c:pt>
                <c:pt idx="36">
                  <c:v>150</c:v>
                </c:pt>
                <c:pt idx="37">
                  <c:v>151</c:v>
                </c:pt>
                <c:pt idx="38">
                  <c:v>151</c:v>
                </c:pt>
                <c:pt idx="39">
                  <c:v>183</c:v>
                </c:pt>
                <c:pt idx="40">
                  <c:v>199</c:v>
                </c:pt>
                <c:pt idx="41">
                  <c:v>268</c:v>
                </c:pt>
                <c:pt idx="42">
                  <c:v>268</c:v>
                </c:pt>
                <c:pt idx="43">
                  <c:v>367</c:v>
                </c:pt>
                <c:pt idx="44">
                  <c:v>367</c:v>
                </c:pt>
                <c:pt idx="45">
                  <c:v>388</c:v>
                </c:pt>
                <c:pt idx="46">
                  <c:v>469</c:v>
                </c:pt>
                <c:pt idx="47">
                  <c:v>516</c:v>
                </c:pt>
                <c:pt idx="48">
                  <c:v>531</c:v>
                </c:pt>
                <c:pt idx="49">
                  <c:v>548</c:v>
                </c:pt>
                <c:pt idx="50">
                  <c:v>581</c:v>
                </c:pt>
                <c:pt idx="51">
                  <c:v>598</c:v>
                </c:pt>
                <c:pt idx="52">
                  <c:v>704.5</c:v>
                </c:pt>
                <c:pt idx="53">
                  <c:v>749</c:v>
                </c:pt>
                <c:pt idx="54">
                  <c:v>882</c:v>
                </c:pt>
                <c:pt idx="55">
                  <c:v>882</c:v>
                </c:pt>
                <c:pt idx="56">
                  <c:v>945</c:v>
                </c:pt>
                <c:pt idx="57">
                  <c:v>945</c:v>
                </c:pt>
                <c:pt idx="58">
                  <c:v>1017</c:v>
                </c:pt>
                <c:pt idx="59">
                  <c:v>1099</c:v>
                </c:pt>
                <c:pt idx="60">
                  <c:v>1294</c:v>
                </c:pt>
                <c:pt idx="61">
                  <c:v>1295</c:v>
                </c:pt>
                <c:pt idx="62">
                  <c:v>1295</c:v>
                </c:pt>
                <c:pt idx="63">
                  <c:v>1461</c:v>
                </c:pt>
                <c:pt idx="64">
                  <c:v>1580</c:v>
                </c:pt>
                <c:pt idx="65">
                  <c:v>1597</c:v>
                </c:pt>
                <c:pt idx="66">
                  <c:v>1612</c:v>
                </c:pt>
                <c:pt idx="67">
                  <c:v>1629</c:v>
                </c:pt>
                <c:pt idx="68">
                  <c:v>1763</c:v>
                </c:pt>
                <c:pt idx="69">
                  <c:v>1779</c:v>
                </c:pt>
                <c:pt idx="70">
                  <c:v>1794</c:v>
                </c:pt>
                <c:pt idx="71">
                  <c:v>1795</c:v>
                </c:pt>
                <c:pt idx="72">
                  <c:v>1812</c:v>
                </c:pt>
                <c:pt idx="73">
                  <c:v>1828</c:v>
                </c:pt>
                <c:pt idx="74">
                  <c:v>1844</c:v>
                </c:pt>
                <c:pt idx="75">
                  <c:v>1929</c:v>
                </c:pt>
                <c:pt idx="76">
                  <c:v>1929</c:v>
                </c:pt>
                <c:pt idx="77">
                  <c:v>1963</c:v>
                </c:pt>
                <c:pt idx="78">
                  <c:v>1978</c:v>
                </c:pt>
                <c:pt idx="79">
                  <c:v>2096</c:v>
                </c:pt>
                <c:pt idx="80">
                  <c:v>2112</c:v>
                </c:pt>
                <c:pt idx="81">
                  <c:v>2192</c:v>
                </c:pt>
                <c:pt idx="82">
                  <c:v>2295</c:v>
                </c:pt>
                <c:pt idx="83">
                  <c:v>2296</c:v>
                </c:pt>
                <c:pt idx="84">
                  <c:v>2311</c:v>
                </c:pt>
                <c:pt idx="85">
                  <c:v>2327</c:v>
                </c:pt>
                <c:pt idx="86">
                  <c:v>2343</c:v>
                </c:pt>
                <c:pt idx="87">
                  <c:v>2358</c:v>
                </c:pt>
                <c:pt idx="88">
                  <c:v>2394</c:v>
                </c:pt>
                <c:pt idx="89">
                  <c:v>2444</c:v>
                </c:pt>
                <c:pt idx="90">
                  <c:v>2462</c:v>
                </c:pt>
                <c:pt idx="91">
                  <c:v>2525</c:v>
                </c:pt>
                <c:pt idx="92">
                  <c:v>2525</c:v>
                </c:pt>
                <c:pt idx="93">
                  <c:v>2542</c:v>
                </c:pt>
                <c:pt idx="94">
                  <c:v>2662</c:v>
                </c:pt>
                <c:pt idx="95">
                  <c:v>2709</c:v>
                </c:pt>
                <c:pt idx="96">
                  <c:v>2726</c:v>
                </c:pt>
                <c:pt idx="97">
                  <c:v>2794</c:v>
                </c:pt>
                <c:pt idx="98">
                  <c:v>2810</c:v>
                </c:pt>
                <c:pt idx="99">
                  <c:v>2859</c:v>
                </c:pt>
                <c:pt idx="100">
                  <c:v>2876</c:v>
                </c:pt>
                <c:pt idx="101">
                  <c:v>2891</c:v>
                </c:pt>
                <c:pt idx="102">
                  <c:v>3010</c:v>
                </c:pt>
                <c:pt idx="103">
                  <c:v>3160</c:v>
                </c:pt>
                <c:pt idx="104">
                  <c:v>3772</c:v>
                </c:pt>
                <c:pt idx="105">
                  <c:v>3850</c:v>
                </c:pt>
                <c:pt idx="106">
                  <c:v>4057</c:v>
                </c:pt>
                <c:pt idx="107">
                  <c:v>4057</c:v>
                </c:pt>
                <c:pt idx="108">
                  <c:v>4090</c:v>
                </c:pt>
                <c:pt idx="109">
                  <c:v>4589</c:v>
                </c:pt>
                <c:pt idx="110">
                  <c:v>4640</c:v>
                </c:pt>
                <c:pt idx="111">
                  <c:v>5354</c:v>
                </c:pt>
                <c:pt idx="112">
                  <c:v>5852</c:v>
                </c:pt>
                <c:pt idx="113">
                  <c:v>6018</c:v>
                </c:pt>
                <c:pt idx="114">
                  <c:v>6019</c:v>
                </c:pt>
                <c:pt idx="115">
                  <c:v>6367</c:v>
                </c:pt>
                <c:pt idx="116">
                  <c:v>6927</c:v>
                </c:pt>
                <c:pt idx="117">
                  <c:v>7067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5B-4781-B3C2-5CFC008CFAE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30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3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-1761</c:v>
                </c:pt>
                <c:pt idx="1">
                  <c:v>-1747</c:v>
                </c:pt>
                <c:pt idx="2">
                  <c:v>-1698</c:v>
                </c:pt>
                <c:pt idx="3">
                  <c:v>-1611</c:v>
                </c:pt>
                <c:pt idx="4">
                  <c:v>-1594</c:v>
                </c:pt>
                <c:pt idx="5">
                  <c:v>-1532</c:v>
                </c:pt>
                <c:pt idx="6">
                  <c:v>-1462</c:v>
                </c:pt>
                <c:pt idx="7">
                  <c:v>-1413</c:v>
                </c:pt>
                <c:pt idx="8">
                  <c:v>-1397</c:v>
                </c:pt>
                <c:pt idx="9">
                  <c:v>-1381</c:v>
                </c:pt>
                <c:pt idx="10">
                  <c:v>-1365</c:v>
                </c:pt>
                <c:pt idx="11">
                  <c:v>-1166</c:v>
                </c:pt>
                <c:pt idx="12">
                  <c:v>-1097</c:v>
                </c:pt>
                <c:pt idx="13">
                  <c:v>-897</c:v>
                </c:pt>
                <c:pt idx="14">
                  <c:v>-849</c:v>
                </c:pt>
                <c:pt idx="15">
                  <c:v>-665</c:v>
                </c:pt>
                <c:pt idx="16">
                  <c:v>-531</c:v>
                </c:pt>
                <c:pt idx="17">
                  <c:v>-516</c:v>
                </c:pt>
                <c:pt idx="18">
                  <c:v>-515</c:v>
                </c:pt>
                <c:pt idx="19">
                  <c:v>-484</c:v>
                </c:pt>
                <c:pt idx="20">
                  <c:v>-483</c:v>
                </c:pt>
                <c:pt idx="21">
                  <c:v>-332</c:v>
                </c:pt>
                <c:pt idx="22">
                  <c:v>-198</c:v>
                </c:pt>
                <c:pt idx="23">
                  <c:v>-198</c:v>
                </c:pt>
                <c:pt idx="24">
                  <c:v>-165</c:v>
                </c:pt>
                <c:pt idx="25">
                  <c:v>-165</c:v>
                </c:pt>
                <c:pt idx="26">
                  <c:v>-165</c:v>
                </c:pt>
                <c:pt idx="27">
                  <c:v>-165</c:v>
                </c:pt>
                <c:pt idx="28">
                  <c:v>-149</c:v>
                </c:pt>
                <c:pt idx="29">
                  <c:v>-117</c:v>
                </c:pt>
                <c:pt idx="30">
                  <c:v>0</c:v>
                </c:pt>
                <c:pt idx="31">
                  <c:v>0</c:v>
                </c:pt>
                <c:pt idx="32">
                  <c:v>33</c:v>
                </c:pt>
                <c:pt idx="33">
                  <c:v>33</c:v>
                </c:pt>
                <c:pt idx="34">
                  <c:v>33</c:v>
                </c:pt>
                <c:pt idx="35">
                  <c:v>33</c:v>
                </c:pt>
                <c:pt idx="36">
                  <c:v>150</c:v>
                </c:pt>
                <c:pt idx="37">
                  <c:v>151</c:v>
                </c:pt>
                <c:pt idx="38">
                  <c:v>151</c:v>
                </c:pt>
                <c:pt idx="39">
                  <c:v>183</c:v>
                </c:pt>
                <c:pt idx="40">
                  <c:v>199</c:v>
                </c:pt>
                <c:pt idx="41">
                  <c:v>268</c:v>
                </c:pt>
                <c:pt idx="42">
                  <c:v>268</c:v>
                </c:pt>
                <c:pt idx="43">
                  <c:v>367</c:v>
                </c:pt>
                <c:pt idx="44">
                  <c:v>367</c:v>
                </c:pt>
                <c:pt idx="45">
                  <c:v>388</c:v>
                </c:pt>
                <c:pt idx="46">
                  <c:v>469</c:v>
                </c:pt>
                <c:pt idx="47">
                  <c:v>516</c:v>
                </c:pt>
                <c:pt idx="48">
                  <c:v>531</c:v>
                </c:pt>
                <c:pt idx="49">
                  <c:v>548</c:v>
                </c:pt>
                <c:pt idx="50">
                  <c:v>581</c:v>
                </c:pt>
                <c:pt idx="51">
                  <c:v>598</c:v>
                </c:pt>
                <c:pt idx="52">
                  <c:v>704.5</c:v>
                </c:pt>
                <c:pt idx="53">
                  <c:v>749</c:v>
                </c:pt>
                <c:pt idx="54">
                  <c:v>882</c:v>
                </c:pt>
                <c:pt idx="55">
                  <c:v>882</c:v>
                </c:pt>
                <c:pt idx="56">
                  <c:v>945</c:v>
                </c:pt>
                <c:pt idx="57">
                  <c:v>945</c:v>
                </c:pt>
                <c:pt idx="58">
                  <c:v>1017</c:v>
                </c:pt>
                <c:pt idx="59">
                  <c:v>1099</c:v>
                </c:pt>
                <c:pt idx="60">
                  <c:v>1294</c:v>
                </c:pt>
                <c:pt idx="61">
                  <c:v>1295</c:v>
                </c:pt>
                <c:pt idx="62">
                  <c:v>1295</c:v>
                </c:pt>
                <c:pt idx="63">
                  <c:v>1461</c:v>
                </c:pt>
                <c:pt idx="64">
                  <c:v>1580</c:v>
                </c:pt>
                <c:pt idx="65">
                  <c:v>1597</c:v>
                </c:pt>
                <c:pt idx="66">
                  <c:v>1612</c:v>
                </c:pt>
                <c:pt idx="67">
                  <c:v>1629</c:v>
                </c:pt>
                <c:pt idx="68">
                  <c:v>1763</c:v>
                </c:pt>
                <c:pt idx="69">
                  <c:v>1779</c:v>
                </c:pt>
                <c:pt idx="70">
                  <c:v>1794</c:v>
                </c:pt>
                <c:pt idx="71">
                  <c:v>1795</c:v>
                </c:pt>
                <c:pt idx="72">
                  <c:v>1812</c:v>
                </c:pt>
                <c:pt idx="73">
                  <c:v>1828</c:v>
                </c:pt>
                <c:pt idx="74">
                  <c:v>1844</c:v>
                </c:pt>
                <c:pt idx="75">
                  <c:v>1929</c:v>
                </c:pt>
                <c:pt idx="76">
                  <c:v>1929</c:v>
                </c:pt>
                <c:pt idx="77">
                  <c:v>1963</c:v>
                </c:pt>
                <c:pt idx="78">
                  <c:v>1978</c:v>
                </c:pt>
                <c:pt idx="79">
                  <c:v>2096</c:v>
                </c:pt>
                <c:pt idx="80">
                  <c:v>2112</c:v>
                </c:pt>
                <c:pt idx="81">
                  <c:v>2192</c:v>
                </c:pt>
                <c:pt idx="82">
                  <c:v>2295</c:v>
                </c:pt>
                <c:pt idx="83">
                  <c:v>2296</c:v>
                </c:pt>
                <c:pt idx="84">
                  <c:v>2311</c:v>
                </c:pt>
                <c:pt idx="85">
                  <c:v>2327</c:v>
                </c:pt>
                <c:pt idx="86">
                  <c:v>2343</c:v>
                </c:pt>
                <c:pt idx="87">
                  <c:v>2358</c:v>
                </c:pt>
                <c:pt idx="88">
                  <c:v>2394</c:v>
                </c:pt>
                <c:pt idx="89">
                  <c:v>2444</c:v>
                </c:pt>
                <c:pt idx="90">
                  <c:v>2462</c:v>
                </c:pt>
                <c:pt idx="91">
                  <c:v>2525</c:v>
                </c:pt>
                <c:pt idx="92">
                  <c:v>2525</c:v>
                </c:pt>
                <c:pt idx="93">
                  <c:v>2542</c:v>
                </c:pt>
                <c:pt idx="94">
                  <c:v>2662</c:v>
                </c:pt>
                <c:pt idx="95">
                  <c:v>2709</c:v>
                </c:pt>
                <c:pt idx="96">
                  <c:v>2726</c:v>
                </c:pt>
                <c:pt idx="97">
                  <c:v>2794</c:v>
                </c:pt>
                <c:pt idx="98">
                  <c:v>2810</c:v>
                </c:pt>
                <c:pt idx="99">
                  <c:v>2859</c:v>
                </c:pt>
                <c:pt idx="100">
                  <c:v>2876</c:v>
                </c:pt>
                <c:pt idx="101">
                  <c:v>2891</c:v>
                </c:pt>
                <c:pt idx="102">
                  <c:v>3010</c:v>
                </c:pt>
                <c:pt idx="103">
                  <c:v>3160</c:v>
                </c:pt>
                <c:pt idx="104">
                  <c:v>3772</c:v>
                </c:pt>
                <c:pt idx="105">
                  <c:v>3850</c:v>
                </c:pt>
                <c:pt idx="106">
                  <c:v>4057</c:v>
                </c:pt>
                <c:pt idx="107">
                  <c:v>4057</c:v>
                </c:pt>
                <c:pt idx="108">
                  <c:v>4090</c:v>
                </c:pt>
                <c:pt idx="109">
                  <c:v>4589</c:v>
                </c:pt>
                <c:pt idx="110">
                  <c:v>4640</c:v>
                </c:pt>
                <c:pt idx="111">
                  <c:v>5354</c:v>
                </c:pt>
                <c:pt idx="112">
                  <c:v>5852</c:v>
                </c:pt>
                <c:pt idx="113">
                  <c:v>6018</c:v>
                </c:pt>
                <c:pt idx="114">
                  <c:v>6019</c:v>
                </c:pt>
                <c:pt idx="115">
                  <c:v>6367</c:v>
                </c:pt>
                <c:pt idx="116">
                  <c:v>6927</c:v>
                </c:pt>
                <c:pt idx="117">
                  <c:v>7067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15B-4781-B3C2-5CFC008CFAE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-1761</c:v>
                </c:pt>
                <c:pt idx="1">
                  <c:v>-1747</c:v>
                </c:pt>
                <c:pt idx="2">
                  <c:v>-1698</c:v>
                </c:pt>
                <c:pt idx="3">
                  <c:v>-1611</c:v>
                </c:pt>
                <c:pt idx="4">
                  <c:v>-1594</c:v>
                </c:pt>
                <c:pt idx="5">
                  <c:v>-1532</c:v>
                </c:pt>
                <c:pt idx="6">
                  <c:v>-1462</c:v>
                </c:pt>
                <c:pt idx="7">
                  <c:v>-1413</c:v>
                </c:pt>
                <c:pt idx="8">
                  <c:v>-1397</c:v>
                </c:pt>
                <c:pt idx="9">
                  <c:v>-1381</c:v>
                </c:pt>
                <c:pt idx="10">
                  <c:v>-1365</c:v>
                </c:pt>
                <c:pt idx="11">
                  <c:v>-1166</c:v>
                </c:pt>
                <c:pt idx="12">
                  <c:v>-1097</c:v>
                </c:pt>
                <c:pt idx="13">
                  <c:v>-897</c:v>
                </c:pt>
                <c:pt idx="14">
                  <c:v>-849</c:v>
                </c:pt>
                <c:pt idx="15">
                  <c:v>-665</c:v>
                </c:pt>
                <c:pt idx="16">
                  <c:v>-531</c:v>
                </c:pt>
                <c:pt idx="17">
                  <c:v>-516</c:v>
                </c:pt>
                <c:pt idx="18">
                  <c:v>-515</c:v>
                </c:pt>
                <c:pt idx="19">
                  <c:v>-484</c:v>
                </c:pt>
                <c:pt idx="20">
                  <c:v>-483</c:v>
                </c:pt>
                <c:pt idx="21">
                  <c:v>-332</c:v>
                </c:pt>
                <c:pt idx="22">
                  <c:v>-198</c:v>
                </c:pt>
                <c:pt idx="23">
                  <c:v>-198</c:v>
                </c:pt>
                <c:pt idx="24">
                  <c:v>-165</c:v>
                </c:pt>
                <c:pt idx="25">
                  <c:v>-165</c:v>
                </c:pt>
                <c:pt idx="26">
                  <c:v>-165</c:v>
                </c:pt>
                <c:pt idx="27">
                  <c:v>-165</c:v>
                </c:pt>
                <c:pt idx="28">
                  <c:v>-149</c:v>
                </c:pt>
                <c:pt idx="29">
                  <c:v>-117</c:v>
                </c:pt>
                <c:pt idx="30">
                  <c:v>0</c:v>
                </c:pt>
                <c:pt idx="31">
                  <c:v>0</c:v>
                </c:pt>
                <c:pt idx="32">
                  <c:v>33</c:v>
                </c:pt>
                <c:pt idx="33">
                  <c:v>33</c:v>
                </c:pt>
                <c:pt idx="34">
                  <c:v>33</c:v>
                </c:pt>
                <c:pt idx="35">
                  <c:v>33</c:v>
                </c:pt>
                <c:pt idx="36">
                  <c:v>150</c:v>
                </c:pt>
                <c:pt idx="37">
                  <c:v>151</c:v>
                </c:pt>
                <c:pt idx="38">
                  <c:v>151</c:v>
                </c:pt>
                <c:pt idx="39">
                  <c:v>183</c:v>
                </c:pt>
                <c:pt idx="40">
                  <c:v>199</c:v>
                </c:pt>
                <c:pt idx="41">
                  <c:v>268</c:v>
                </c:pt>
                <c:pt idx="42">
                  <c:v>268</c:v>
                </c:pt>
                <c:pt idx="43">
                  <c:v>367</c:v>
                </c:pt>
                <c:pt idx="44">
                  <c:v>367</c:v>
                </c:pt>
                <c:pt idx="45">
                  <c:v>388</c:v>
                </c:pt>
                <c:pt idx="46">
                  <c:v>469</c:v>
                </c:pt>
                <c:pt idx="47">
                  <c:v>516</c:v>
                </c:pt>
                <c:pt idx="48">
                  <c:v>531</c:v>
                </c:pt>
                <c:pt idx="49">
                  <c:v>548</c:v>
                </c:pt>
                <c:pt idx="50">
                  <c:v>581</c:v>
                </c:pt>
                <c:pt idx="51">
                  <c:v>598</c:v>
                </c:pt>
                <c:pt idx="52">
                  <c:v>704.5</c:v>
                </c:pt>
                <c:pt idx="53">
                  <c:v>749</c:v>
                </c:pt>
                <c:pt idx="54">
                  <c:v>882</c:v>
                </c:pt>
                <c:pt idx="55">
                  <c:v>882</c:v>
                </c:pt>
                <c:pt idx="56">
                  <c:v>945</c:v>
                </c:pt>
                <c:pt idx="57">
                  <c:v>945</c:v>
                </c:pt>
                <c:pt idx="58">
                  <c:v>1017</c:v>
                </c:pt>
                <c:pt idx="59">
                  <c:v>1099</c:v>
                </c:pt>
                <c:pt idx="60">
                  <c:v>1294</c:v>
                </c:pt>
                <c:pt idx="61">
                  <c:v>1295</c:v>
                </c:pt>
                <c:pt idx="62">
                  <c:v>1295</c:v>
                </c:pt>
                <c:pt idx="63">
                  <c:v>1461</c:v>
                </c:pt>
                <c:pt idx="64">
                  <c:v>1580</c:v>
                </c:pt>
                <c:pt idx="65">
                  <c:v>1597</c:v>
                </c:pt>
                <c:pt idx="66">
                  <c:v>1612</c:v>
                </c:pt>
                <c:pt idx="67">
                  <c:v>1629</c:v>
                </c:pt>
                <c:pt idx="68">
                  <c:v>1763</c:v>
                </c:pt>
                <c:pt idx="69">
                  <c:v>1779</c:v>
                </c:pt>
                <c:pt idx="70">
                  <c:v>1794</c:v>
                </c:pt>
                <c:pt idx="71">
                  <c:v>1795</c:v>
                </c:pt>
                <c:pt idx="72">
                  <c:v>1812</c:v>
                </c:pt>
                <c:pt idx="73">
                  <c:v>1828</c:v>
                </c:pt>
                <c:pt idx="74">
                  <c:v>1844</c:v>
                </c:pt>
                <c:pt idx="75">
                  <c:v>1929</c:v>
                </c:pt>
                <c:pt idx="76">
                  <c:v>1929</c:v>
                </c:pt>
                <c:pt idx="77">
                  <c:v>1963</c:v>
                </c:pt>
                <c:pt idx="78">
                  <c:v>1978</c:v>
                </c:pt>
                <c:pt idx="79">
                  <c:v>2096</c:v>
                </c:pt>
                <c:pt idx="80">
                  <c:v>2112</c:v>
                </c:pt>
                <c:pt idx="81">
                  <c:v>2192</c:v>
                </c:pt>
                <c:pt idx="82">
                  <c:v>2295</c:v>
                </c:pt>
                <c:pt idx="83">
                  <c:v>2296</c:v>
                </c:pt>
                <c:pt idx="84">
                  <c:v>2311</c:v>
                </c:pt>
                <c:pt idx="85">
                  <c:v>2327</c:v>
                </c:pt>
                <c:pt idx="86">
                  <c:v>2343</c:v>
                </c:pt>
                <c:pt idx="87">
                  <c:v>2358</c:v>
                </c:pt>
                <c:pt idx="88">
                  <c:v>2394</c:v>
                </c:pt>
                <c:pt idx="89">
                  <c:v>2444</c:v>
                </c:pt>
                <c:pt idx="90">
                  <c:v>2462</c:v>
                </c:pt>
                <c:pt idx="91">
                  <c:v>2525</c:v>
                </c:pt>
                <c:pt idx="92">
                  <c:v>2525</c:v>
                </c:pt>
                <c:pt idx="93">
                  <c:v>2542</c:v>
                </c:pt>
                <c:pt idx="94">
                  <c:v>2662</c:v>
                </c:pt>
                <c:pt idx="95">
                  <c:v>2709</c:v>
                </c:pt>
                <c:pt idx="96">
                  <c:v>2726</c:v>
                </c:pt>
                <c:pt idx="97">
                  <c:v>2794</c:v>
                </c:pt>
                <c:pt idx="98">
                  <c:v>2810</c:v>
                </c:pt>
                <c:pt idx="99">
                  <c:v>2859</c:v>
                </c:pt>
                <c:pt idx="100">
                  <c:v>2876</c:v>
                </c:pt>
                <c:pt idx="101">
                  <c:v>2891</c:v>
                </c:pt>
                <c:pt idx="102">
                  <c:v>3010</c:v>
                </c:pt>
                <c:pt idx="103">
                  <c:v>3160</c:v>
                </c:pt>
                <c:pt idx="104">
                  <c:v>3772</c:v>
                </c:pt>
                <c:pt idx="105">
                  <c:v>3850</c:v>
                </c:pt>
                <c:pt idx="106">
                  <c:v>4057</c:v>
                </c:pt>
                <c:pt idx="107">
                  <c:v>4057</c:v>
                </c:pt>
                <c:pt idx="108">
                  <c:v>4090</c:v>
                </c:pt>
                <c:pt idx="109">
                  <c:v>4589</c:v>
                </c:pt>
                <c:pt idx="110">
                  <c:v>4640</c:v>
                </c:pt>
                <c:pt idx="111">
                  <c:v>5354</c:v>
                </c:pt>
                <c:pt idx="112">
                  <c:v>5852</c:v>
                </c:pt>
                <c:pt idx="113">
                  <c:v>6018</c:v>
                </c:pt>
                <c:pt idx="114">
                  <c:v>6019</c:v>
                </c:pt>
                <c:pt idx="115">
                  <c:v>6367</c:v>
                </c:pt>
                <c:pt idx="116">
                  <c:v>6927</c:v>
                </c:pt>
                <c:pt idx="117">
                  <c:v>7067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3.4705598125957015E-3</c:v>
                </c:pt>
                <c:pt idx="1">
                  <c:v>3.4276679108273351E-3</c:v>
                </c:pt>
                <c:pt idx="2">
                  <c:v>3.2775462546380529E-3</c:v>
                </c:pt>
                <c:pt idx="3">
                  <c:v>3.0110037222203486E-3</c:v>
                </c:pt>
                <c:pt idx="4">
                  <c:v>2.958920698644475E-3</c:v>
                </c:pt>
                <c:pt idx="5">
                  <c:v>2.7689708479559962E-3</c:v>
                </c:pt>
                <c:pt idx="6">
                  <c:v>2.5545113391141645E-3</c:v>
                </c:pt>
                <c:pt idx="7">
                  <c:v>2.4043896829248823E-3</c:v>
                </c:pt>
                <c:pt idx="8">
                  <c:v>2.3553703666181784E-3</c:v>
                </c:pt>
                <c:pt idx="9">
                  <c:v>2.3063510503114736E-3</c:v>
                </c:pt>
                <c:pt idx="10">
                  <c:v>2.2573317340047697E-3</c:v>
                </c:pt>
                <c:pt idx="11">
                  <c:v>1.6476539874401344E-3</c:v>
                </c:pt>
                <c:pt idx="12">
                  <c:v>1.4362581858674724E-3</c:v>
                </c:pt>
                <c:pt idx="13">
                  <c:v>8.2351673203366854E-4</c:v>
                </c:pt>
                <c:pt idx="14">
                  <c:v>6.7645878311355556E-4</c:v>
                </c:pt>
                <c:pt idx="15">
                  <c:v>1.1273664558645604E-4</c:v>
                </c:pt>
                <c:pt idx="16">
                  <c:v>-2.9780012848219252E-4</c:v>
                </c:pt>
                <c:pt idx="17">
                  <c:v>-3.4375573751972786E-4</c:v>
                </c:pt>
                <c:pt idx="18">
                  <c:v>-3.4681944478889685E-4</c:v>
                </c:pt>
                <c:pt idx="19">
                  <c:v>-4.4179437013313629E-4</c:v>
                </c:pt>
                <c:pt idx="20">
                  <c:v>-4.4485807740230528E-4</c:v>
                </c:pt>
                <c:pt idx="21">
                  <c:v>-9.0747787504682717E-4</c:v>
                </c:pt>
                <c:pt idx="22">
                  <c:v>-1.3180146491154759E-3</c:v>
                </c:pt>
                <c:pt idx="23">
                  <c:v>-1.3180146491154759E-3</c:v>
                </c:pt>
                <c:pt idx="24">
                  <c:v>-1.4191169889980534E-3</c:v>
                </c:pt>
                <c:pt idx="25">
                  <c:v>-1.4191169889980534E-3</c:v>
                </c:pt>
                <c:pt idx="26">
                  <c:v>-1.4191169889980534E-3</c:v>
                </c:pt>
                <c:pt idx="27">
                  <c:v>-1.4191169889980534E-3</c:v>
                </c:pt>
                <c:pt idx="28">
                  <c:v>-1.4681363053047577E-3</c:v>
                </c:pt>
                <c:pt idx="29">
                  <c:v>-1.5661749379181663E-3</c:v>
                </c:pt>
                <c:pt idx="30">
                  <c:v>-1.9246286884109416E-3</c:v>
                </c:pt>
                <c:pt idx="31">
                  <c:v>-1.9246286884109416E-3</c:v>
                </c:pt>
                <c:pt idx="32">
                  <c:v>-2.0257310282935192E-3</c:v>
                </c:pt>
                <c:pt idx="33">
                  <c:v>-2.0257310282935192E-3</c:v>
                </c:pt>
                <c:pt idx="34">
                  <c:v>-2.0257310282935192E-3</c:v>
                </c:pt>
                <c:pt idx="35">
                  <c:v>-2.0257310282935192E-3</c:v>
                </c:pt>
                <c:pt idx="36">
                  <c:v>-2.3841847787862943E-3</c:v>
                </c:pt>
                <c:pt idx="37">
                  <c:v>-2.3872484860554635E-3</c:v>
                </c:pt>
                <c:pt idx="38">
                  <c:v>-2.3872484860554635E-3</c:v>
                </c:pt>
                <c:pt idx="39">
                  <c:v>-2.4852871186688721E-3</c:v>
                </c:pt>
                <c:pt idx="40">
                  <c:v>-2.5343064349755764E-3</c:v>
                </c:pt>
                <c:pt idx="41">
                  <c:v>-2.7457022365482385E-3</c:v>
                </c:pt>
                <c:pt idx="42">
                  <c:v>-2.7457022365482385E-3</c:v>
                </c:pt>
                <c:pt idx="43">
                  <c:v>-3.0490092561959716E-3</c:v>
                </c:pt>
                <c:pt idx="44">
                  <c:v>-3.0490092561959716E-3</c:v>
                </c:pt>
                <c:pt idx="45">
                  <c:v>-3.1133471088485212E-3</c:v>
                </c:pt>
                <c:pt idx="46">
                  <c:v>-3.3615073976512116E-3</c:v>
                </c:pt>
                <c:pt idx="47">
                  <c:v>-3.5055016393021553E-3</c:v>
                </c:pt>
                <c:pt idx="48">
                  <c:v>-3.5514572483396909E-3</c:v>
                </c:pt>
                <c:pt idx="49">
                  <c:v>-3.603540271915564E-3</c:v>
                </c:pt>
                <c:pt idx="50">
                  <c:v>-3.7046426117981418E-3</c:v>
                </c:pt>
                <c:pt idx="51">
                  <c:v>-3.7567256353740149E-3</c:v>
                </c:pt>
                <c:pt idx="52">
                  <c:v>-4.0830104595405156E-3</c:v>
                </c:pt>
                <c:pt idx="53">
                  <c:v>-4.219345433018537E-3</c:v>
                </c:pt>
                <c:pt idx="54">
                  <c:v>-4.6268184998180164E-3</c:v>
                </c:pt>
                <c:pt idx="55">
                  <c:v>-4.6268184998180164E-3</c:v>
                </c:pt>
                <c:pt idx="56">
                  <c:v>-4.8198320577756649E-3</c:v>
                </c:pt>
                <c:pt idx="57">
                  <c:v>-4.8198320577756649E-3</c:v>
                </c:pt>
                <c:pt idx="58">
                  <c:v>-5.0404189811558342E-3</c:v>
                </c:pt>
                <c:pt idx="59">
                  <c:v>-5.2916429772276938E-3</c:v>
                </c:pt>
                <c:pt idx="60">
                  <c:v>-5.889065894715652E-3</c:v>
                </c:pt>
                <c:pt idx="61">
                  <c:v>-5.8921296019848208E-3</c:v>
                </c:pt>
                <c:pt idx="62">
                  <c:v>-5.8921296019848208E-3</c:v>
                </c:pt>
                <c:pt idx="63">
                  <c:v>-6.4007050086668784E-3</c:v>
                </c:pt>
                <c:pt idx="64">
                  <c:v>-6.7652861736979914E-3</c:v>
                </c:pt>
                <c:pt idx="65">
                  <c:v>-6.817369197273865E-3</c:v>
                </c:pt>
                <c:pt idx="66">
                  <c:v>-6.8633248063114001E-3</c:v>
                </c:pt>
                <c:pt idx="67">
                  <c:v>-6.9154078298872736E-3</c:v>
                </c:pt>
                <c:pt idx="68">
                  <c:v>-7.3259446039559218E-3</c:v>
                </c:pt>
                <c:pt idx="69">
                  <c:v>-7.3749639202626265E-3</c:v>
                </c:pt>
                <c:pt idx="70">
                  <c:v>-7.4209195293001616E-3</c:v>
                </c:pt>
                <c:pt idx="71">
                  <c:v>-7.4239832365693304E-3</c:v>
                </c:pt>
                <c:pt idx="72">
                  <c:v>-7.476066260145204E-3</c:v>
                </c:pt>
                <c:pt idx="73">
                  <c:v>-7.5250855764519078E-3</c:v>
                </c:pt>
                <c:pt idx="74">
                  <c:v>-7.5741048927586126E-3</c:v>
                </c:pt>
                <c:pt idx="75">
                  <c:v>-7.8345200106379794E-3</c:v>
                </c:pt>
                <c:pt idx="76">
                  <c:v>-7.8345200106379794E-3</c:v>
                </c:pt>
                <c:pt idx="77">
                  <c:v>-7.9386860577897265E-3</c:v>
                </c:pt>
                <c:pt idx="78">
                  <c:v>-7.9846416668272607E-3</c:v>
                </c:pt>
                <c:pt idx="79">
                  <c:v>-8.3461591245892058E-3</c:v>
                </c:pt>
                <c:pt idx="80">
                  <c:v>-8.3951784408959097E-3</c:v>
                </c:pt>
                <c:pt idx="81">
                  <c:v>-8.6402750224294309E-3</c:v>
                </c:pt>
                <c:pt idx="82">
                  <c:v>-8.95583687115384E-3</c:v>
                </c:pt>
                <c:pt idx="83">
                  <c:v>-8.9589005784230097E-3</c:v>
                </c:pt>
                <c:pt idx="84">
                  <c:v>-9.0048561874605457E-3</c:v>
                </c:pt>
                <c:pt idx="85">
                  <c:v>-9.0538755037672496E-3</c:v>
                </c:pt>
                <c:pt idx="86">
                  <c:v>-9.1028948200739535E-3</c:v>
                </c:pt>
                <c:pt idx="87">
                  <c:v>-9.1488504291114894E-3</c:v>
                </c:pt>
                <c:pt idx="88">
                  <c:v>-9.2591438908015741E-3</c:v>
                </c:pt>
                <c:pt idx="89">
                  <c:v>-9.412329254260025E-3</c:v>
                </c:pt>
                <c:pt idx="90">
                  <c:v>-9.4674759851050665E-3</c:v>
                </c:pt>
                <c:pt idx="91">
                  <c:v>-9.6604895430627141E-3</c:v>
                </c:pt>
                <c:pt idx="92">
                  <c:v>-9.6604895430627141E-3</c:v>
                </c:pt>
                <c:pt idx="93">
                  <c:v>-9.7125725666385877E-3</c:v>
                </c:pt>
                <c:pt idx="94">
                  <c:v>-1.008021743893887E-2</c:v>
                </c:pt>
                <c:pt idx="95">
                  <c:v>-1.0224211680589814E-2</c:v>
                </c:pt>
                <c:pt idx="96">
                  <c:v>-1.0276294704165688E-2</c:v>
                </c:pt>
                <c:pt idx="97">
                  <c:v>-1.0484626798469182E-2</c:v>
                </c:pt>
                <c:pt idx="98">
                  <c:v>-1.0533646114775886E-2</c:v>
                </c:pt>
                <c:pt idx="99">
                  <c:v>-1.0683767770965167E-2</c:v>
                </c:pt>
                <c:pt idx="100">
                  <c:v>-1.0735850794541041E-2</c:v>
                </c:pt>
                <c:pt idx="101">
                  <c:v>-1.0781806403578576E-2</c:v>
                </c:pt>
                <c:pt idx="102">
                  <c:v>-1.114638756860969E-2</c:v>
                </c:pt>
                <c:pt idx="103">
                  <c:v>-1.1605943658985042E-2</c:v>
                </c:pt>
                <c:pt idx="104">
                  <c:v>-1.3480932507716483E-2</c:v>
                </c:pt>
                <c:pt idx="105">
                  <c:v>-1.3719901674711666E-2</c:v>
                </c:pt>
                <c:pt idx="106">
                  <c:v>-1.4354089079429653E-2</c:v>
                </c:pt>
                <c:pt idx="107">
                  <c:v>-1.4354089079429653E-2</c:v>
                </c:pt>
                <c:pt idx="108">
                  <c:v>-1.445519141931223E-2</c:v>
                </c:pt>
                <c:pt idx="109">
                  <c:v>-1.5983981346627568E-2</c:v>
                </c:pt>
                <c:pt idx="110">
                  <c:v>-1.6140230417355191E-2</c:v>
                </c:pt>
                <c:pt idx="111">
                  <c:v>-1.8327717407541869E-2</c:v>
                </c:pt>
                <c:pt idx="112">
                  <c:v>-1.9853443627588039E-2</c:v>
                </c:pt>
                <c:pt idx="113">
                  <c:v>-2.0362019034270096E-2</c:v>
                </c:pt>
                <c:pt idx="114">
                  <c:v>-2.0365082741539267E-2</c:v>
                </c:pt>
                <c:pt idx="115">
                  <c:v>-2.1431252871210085E-2</c:v>
                </c:pt>
                <c:pt idx="116">
                  <c:v>-2.3146928941944735E-2</c:v>
                </c:pt>
                <c:pt idx="117">
                  <c:v>-2.3575847959628398E-2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15B-4781-B3C2-5CFC008CFAE8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Lin Fit2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-1761</c:v>
                </c:pt>
                <c:pt idx="1">
                  <c:v>-1747</c:v>
                </c:pt>
                <c:pt idx="2">
                  <c:v>-1698</c:v>
                </c:pt>
                <c:pt idx="3">
                  <c:v>-1611</c:v>
                </c:pt>
                <c:pt idx="4">
                  <c:v>-1594</c:v>
                </c:pt>
                <c:pt idx="5">
                  <c:v>-1532</c:v>
                </c:pt>
                <c:pt idx="6">
                  <c:v>-1462</c:v>
                </c:pt>
                <c:pt idx="7">
                  <c:v>-1413</c:v>
                </c:pt>
                <c:pt idx="8">
                  <c:v>-1397</c:v>
                </c:pt>
                <c:pt idx="9">
                  <c:v>-1381</c:v>
                </c:pt>
                <c:pt idx="10">
                  <c:v>-1365</c:v>
                </c:pt>
                <c:pt idx="11">
                  <c:v>-1166</c:v>
                </c:pt>
                <c:pt idx="12">
                  <c:v>-1097</c:v>
                </c:pt>
                <c:pt idx="13">
                  <c:v>-897</c:v>
                </c:pt>
                <c:pt idx="14">
                  <c:v>-849</c:v>
                </c:pt>
                <c:pt idx="15">
                  <c:v>-665</c:v>
                </c:pt>
                <c:pt idx="16">
                  <c:v>-531</c:v>
                </c:pt>
                <c:pt idx="17">
                  <c:v>-516</c:v>
                </c:pt>
                <c:pt idx="18">
                  <c:v>-515</c:v>
                </c:pt>
                <c:pt idx="19">
                  <c:v>-484</c:v>
                </c:pt>
                <c:pt idx="20">
                  <c:v>-483</c:v>
                </c:pt>
                <c:pt idx="21">
                  <c:v>-332</c:v>
                </c:pt>
                <c:pt idx="22">
                  <c:v>-198</c:v>
                </c:pt>
                <c:pt idx="23">
                  <c:v>-198</c:v>
                </c:pt>
                <c:pt idx="24">
                  <c:v>-165</c:v>
                </c:pt>
                <c:pt idx="25">
                  <c:v>-165</c:v>
                </c:pt>
                <c:pt idx="26">
                  <c:v>-165</c:v>
                </c:pt>
                <c:pt idx="27">
                  <c:v>-165</c:v>
                </c:pt>
                <c:pt idx="28">
                  <c:v>-149</c:v>
                </c:pt>
                <c:pt idx="29">
                  <c:v>-117</c:v>
                </c:pt>
                <c:pt idx="30">
                  <c:v>0</c:v>
                </c:pt>
                <c:pt idx="31">
                  <c:v>0</c:v>
                </c:pt>
                <c:pt idx="32">
                  <c:v>33</c:v>
                </c:pt>
                <c:pt idx="33">
                  <c:v>33</c:v>
                </c:pt>
                <c:pt idx="34">
                  <c:v>33</c:v>
                </c:pt>
                <c:pt idx="35">
                  <c:v>33</c:v>
                </c:pt>
                <c:pt idx="36">
                  <c:v>150</c:v>
                </c:pt>
                <c:pt idx="37">
                  <c:v>151</c:v>
                </c:pt>
                <c:pt idx="38">
                  <c:v>151</c:v>
                </c:pt>
                <c:pt idx="39">
                  <c:v>183</c:v>
                </c:pt>
                <c:pt idx="40">
                  <c:v>199</c:v>
                </c:pt>
                <c:pt idx="41">
                  <c:v>268</c:v>
                </c:pt>
                <c:pt idx="42">
                  <c:v>268</c:v>
                </c:pt>
                <c:pt idx="43">
                  <c:v>367</c:v>
                </c:pt>
                <c:pt idx="44">
                  <c:v>367</c:v>
                </c:pt>
                <c:pt idx="45">
                  <c:v>388</c:v>
                </c:pt>
                <c:pt idx="46">
                  <c:v>469</c:v>
                </c:pt>
                <c:pt idx="47">
                  <c:v>516</c:v>
                </c:pt>
                <c:pt idx="48">
                  <c:v>531</c:v>
                </c:pt>
                <c:pt idx="49">
                  <c:v>548</c:v>
                </c:pt>
                <c:pt idx="50">
                  <c:v>581</c:v>
                </c:pt>
                <c:pt idx="51">
                  <c:v>598</c:v>
                </c:pt>
                <c:pt idx="52">
                  <c:v>704.5</c:v>
                </c:pt>
                <c:pt idx="53">
                  <c:v>749</c:v>
                </c:pt>
                <c:pt idx="54">
                  <c:v>882</c:v>
                </c:pt>
                <c:pt idx="55">
                  <c:v>882</c:v>
                </c:pt>
                <c:pt idx="56">
                  <c:v>945</c:v>
                </c:pt>
                <c:pt idx="57">
                  <c:v>945</c:v>
                </c:pt>
                <c:pt idx="58">
                  <c:v>1017</c:v>
                </c:pt>
                <c:pt idx="59">
                  <c:v>1099</c:v>
                </c:pt>
                <c:pt idx="60">
                  <c:v>1294</c:v>
                </c:pt>
                <c:pt idx="61">
                  <c:v>1295</c:v>
                </c:pt>
                <c:pt idx="62">
                  <c:v>1295</c:v>
                </c:pt>
                <c:pt idx="63">
                  <c:v>1461</c:v>
                </c:pt>
                <c:pt idx="64">
                  <c:v>1580</c:v>
                </c:pt>
                <c:pt idx="65">
                  <c:v>1597</c:v>
                </c:pt>
                <c:pt idx="66">
                  <c:v>1612</c:v>
                </c:pt>
                <c:pt idx="67">
                  <c:v>1629</c:v>
                </c:pt>
                <c:pt idx="68">
                  <c:v>1763</c:v>
                </c:pt>
                <c:pt idx="69">
                  <c:v>1779</c:v>
                </c:pt>
                <c:pt idx="70">
                  <c:v>1794</c:v>
                </c:pt>
                <c:pt idx="71">
                  <c:v>1795</c:v>
                </c:pt>
                <c:pt idx="72">
                  <c:v>1812</c:v>
                </c:pt>
                <c:pt idx="73">
                  <c:v>1828</c:v>
                </c:pt>
                <c:pt idx="74">
                  <c:v>1844</c:v>
                </c:pt>
                <c:pt idx="75">
                  <c:v>1929</c:v>
                </c:pt>
                <c:pt idx="76">
                  <c:v>1929</c:v>
                </c:pt>
                <c:pt idx="77">
                  <c:v>1963</c:v>
                </c:pt>
                <c:pt idx="78">
                  <c:v>1978</c:v>
                </c:pt>
                <c:pt idx="79">
                  <c:v>2096</c:v>
                </c:pt>
                <c:pt idx="80">
                  <c:v>2112</c:v>
                </c:pt>
                <c:pt idx="81">
                  <c:v>2192</c:v>
                </c:pt>
                <c:pt idx="82">
                  <c:v>2295</c:v>
                </c:pt>
                <c:pt idx="83">
                  <c:v>2296</c:v>
                </c:pt>
                <c:pt idx="84">
                  <c:v>2311</c:v>
                </c:pt>
                <c:pt idx="85">
                  <c:v>2327</c:v>
                </c:pt>
                <c:pt idx="86">
                  <c:v>2343</c:v>
                </c:pt>
                <c:pt idx="87">
                  <c:v>2358</c:v>
                </c:pt>
                <c:pt idx="88">
                  <c:v>2394</c:v>
                </c:pt>
                <c:pt idx="89">
                  <c:v>2444</c:v>
                </c:pt>
                <c:pt idx="90">
                  <c:v>2462</c:v>
                </c:pt>
                <c:pt idx="91">
                  <c:v>2525</c:v>
                </c:pt>
                <c:pt idx="92">
                  <c:v>2525</c:v>
                </c:pt>
                <c:pt idx="93">
                  <c:v>2542</c:v>
                </c:pt>
                <c:pt idx="94">
                  <c:v>2662</c:v>
                </c:pt>
                <c:pt idx="95">
                  <c:v>2709</c:v>
                </c:pt>
                <c:pt idx="96">
                  <c:v>2726</c:v>
                </c:pt>
                <c:pt idx="97">
                  <c:v>2794</c:v>
                </c:pt>
                <c:pt idx="98">
                  <c:v>2810</c:v>
                </c:pt>
                <c:pt idx="99">
                  <c:v>2859</c:v>
                </c:pt>
                <c:pt idx="100">
                  <c:v>2876</c:v>
                </c:pt>
                <c:pt idx="101">
                  <c:v>2891</c:v>
                </c:pt>
                <c:pt idx="102">
                  <c:v>3010</c:v>
                </c:pt>
                <c:pt idx="103">
                  <c:v>3160</c:v>
                </c:pt>
                <c:pt idx="104">
                  <c:v>3772</c:v>
                </c:pt>
                <c:pt idx="105">
                  <c:v>3850</c:v>
                </c:pt>
                <c:pt idx="106">
                  <c:v>4057</c:v>
                </c:pt>
                <c:pt idx="107">
                  <c:v>4057</c:v>
                </c:pt>
                <c:pt idx="108">
                  <c:v>4090</c:v>
                </c:pt>
                <c:pt idx="109">
                  <c:v>4589</c:v>
                </c:pt>
                <c:pt idx="110">
                  <c:v>4640</c:v>
                </c:pt>
                <c:pt idx="111">
                  <c:v>5354</c:v>
                </c:pt>
                <c:pt idx="112">
                  <c:v>5852</c:v>
                </c:pt>
                <c:pt idx="113">
                  <c:v>6018</c:v>
                </c:pt>
                <c:pt idx="114">
                  <c:v>6019</c:v>
                </c:pt>
                <c:pt idx="115">
                  <c:v>6367</c:v>
                </c:pt>
                <c:pt idx="116">
                  <c:v>6927</c:v>
                </c:pt>
                <c:pt idx="117">
                  <c:v>7067</c:v>
                </c:pt>
              </c:numCache>
            </c:numRef>
          </c:xVal>
          <c:yVal>
            <c:numRef>
              <c:f>Active!$P$21:$P$993</c:f>
              <c:numCache>
                <c:formatCode>General</c:formatCode>
                <c:ptCount val="973"/>
                <c:pt idx="79">
                  <c:v>5.218722001637463E-2</c:v>
                </c:pt>
                <c:pt idx="80">
                  <c:v>5.2189944553335171E-2</c:v>
                </c:pt>
                <c:pt idx="81">
                  <c:v>5.2203567238137856E-2</c:v>
                </c:pt>
                <c:pt idx="82">
                  <c:v>5.2221106444821322E-2</c:v>
                </c:pt>
                <c:pt idx="83">
                  <c:v>5.2221276728381352E-2</c:v>
                </c:pt>
                <c:pt idx="84">
                  <c:v>5.2223830981781856E-2</c:v>
                </c:pt>
                <c:pt idx="85">
                  <c:v>5.2226555518742397E-2</c:v>
                </c:pt>
                <c:pt idx="86">
                  <c:v>5.2229280055702931E-2</c:v>
                </c:pt>
                <c:pt idx="87">
                  <c:v>5.2231834309103442E-2</c:v>
                </c:pt>
                <c:pt idx="88">
                  <c:v>5.2237964517264646E-2</c:v>
                </c:pt>
                <c:pt idx="89">
                  <c:v>5.224647869526633E-2</c:v>
                </c:pt>
                <c:pt idx="90">
                  <c:v>5.2249543799346931E-2</c:v>
                </c:pt>
                <c:pt idx="91">
                  <c:v>5.2260271663629052E-2</c:v>
                </c:pt>
                <c:pt idx="92">
                  <c:v>5.2260271663629052E-2</c:v>
                </c:pt>
                <c:pt idx="93">
                  <c:v>5.2263166484149623E-2</c:v>
                </c:pt>
                <c:pt idx="94">
                  <c:v>5.2283600511353653E-2</c:v>
                </c:pt>
                <c:pt idx="95">
                  <c:v>5.2291603838675239E-2</c:v>
                </c:pt>
                <c:pt idx="96">
                  <c:v>5.2294498659195811E-2</c:v>
                </c:pt>
                <c:pt idx="97">
                  <c:v>5.230607794127809E-2</c:v>
                </c:pt>
                <c:pt idx="98">
                  <c:v>5.2308802478238631E-2</c:v>
                </c:pt>
                <c:pt idx="99">
                  <c:v>5.2317146372680277E-2</c:v>
                </c:pt>
                <c:pt idx="100">
                  <c:v>5.2320041193200849E-2</c:v>
                </c:pt>
                <c:pt idx="101">
                  <c:v>5.2322595446601353E-2</c:v>
                </c:pt>
                <c:pt idx="102">
                  <c:v>5.2342859190245353E-2</c:v>
                </c:pt>
                <c:pt idx="103">
                  <c:v>5.2368401724250398E-2</c:v>
                </c:pt>
                <c:pt idx="104">
                  <c:v>5.2472615262990963E-2</c:v>
                </c:pt>
                <c:pt idx="105">
                  <c:v>5.2485897380673587E-2</c:v>
                </c:pt>
                <c:pt idx="106">
                  <c:v>5.2521146077600542E-2</c:v>
                </c:pt>
                <c:pt idx="107">
                  <c:v>5.2521146077600542E-2</c:v>
                </c:pt>
                <c:pt idx="108">
                  <c:v>5.2526765435081654E-2</c:v>
                </c:pt>
                <c:pt idx="109">
                  <c:v>5.2611736931538422E-2</c:v>
                </c:pt>
                <c:pt idx="110">
                  <c:v>5.2620421393100136E-2</c:v>
                </c:pt>
                <c:pt idx="111">
                  <c:v>5.2742003854964137E-2</c:v>
                </c:pt>
                <c:pt idx="112">
                  <c:v>5.2826805067860874E-2</c:v>
                </c:pt>
                <c:pt idx="113">
                  <c:v>5.2855072138826453E-2</c:v>
                </c:pt>
                <c:pt idx="114">
                  <c:v>5.2855242422386491E-2</c:v>
                </c:pt>
                <c:pt idx="115">
                  <c:v>5.2914501101278183E-2</c:v>
                </c:pt>
                <c:pt idx="116">
                  <c:v>5.300985989489701E-2</c:v>
                </c:pt>
                <c:pt idx="117">
                  <c:v>5.303369959330171E-2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15B-4781-B3C2-5CFC008CFAE8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-1761</c:v>
                </c:pt>
                <c:pt idx="1">
                  <c:v>-1747</c:v>
                </c:pt>
                <c:pt idx="2">
                  <c:v>-1698</c:v>
                </c:pt>
                <c:pt idx="3">
                  <c:v>-1611</c:v>
                </c:pt>
                <c:pt idx="4">
                  <c:v>-1594</c:v>
                </c:pt>
                <c:pt idx="5">
                  <c:v>-1532</c:v>
                </c:pt>
                <c:pt idx="6">
                  <c:v>-1462</c:v>
                </c:pt>
                <c:pt idx="7">
                  <c:v>-1413</c:v>
                </c:pt>
                <c:pt idx="8">
                  <c:v>-1397</c:v>
                </c:pt>
                <c:pt idx="9">
                  <c:v>-1381</c:v>
                </c:pt>
                <c:pt idx="10">
                  <c:v>-1365</c:v>
                </c:pt>
                <c:pt idx="11">
                  <c:v>-1166</c:v>
                </c:pt>
                <c:pt idx="12">
                  <c:v>-1097</c:v>
                </c:pt>
                <c:pt idx="13">
                  <c:v>-897</c:v>
                </c:pt>
                <c:pt idx="14">
                  <c:v>-849</c:v>
                </c:pt>
                <c:pt idx="15">
                  <c:v>-665</c:v>
                </c:pt>
                <c:pt idx="16">
                  <c:v>-531</c:v>
                </c:pt>
                <c:pt idx="17">
                  <c:v>-516</c:v>
                </c:pt>
                <c:pt idx="18">
                  <c:v>-515</c:v>
                </c:pt>
                <c:pt idx="19">
                  <c:v>-484</c:v>
                </c:pt>
                <c:pt idx="20">
                  <c:v>-483</c:v>
                </c:pt>
                <c:pt idx="21">
                  <c:v>-332</c:v>
                </c:pt>
                <c:pt idx="22">
                  <c:v>-198</c:v>
                </c:pt>
                <c:pt idx="23">
                  <c:v>-198</c:v>
                </c:pt>
                <c:pt idx="24">
                  <c:v>-165</c:v>
                </c:pt>
                <c:pt idx="25">
                  <c:v>-165</c:v>
                </c:pt>
                <c:pt idx="26">
                  <c:v>-165</c:v>
                </c:pt>
                <c:pt idx="27">
                  <c:v>-165</c:v>
                </c:pt>
                <c:pt idx="28">
                  <c:v>-149</c:v>
                </c:pt>
                <c:pt idx="29">
                  <c:v>-117</c:v>
                </c:pt>
                <c:pt idx="30">
                  <c:v>0</c:v>
                </c:pt>
                <c:pt idx="31">
                  <c:v>0</c:v>
                </c:pt>
                <c:pt idx="32">
                  <c:v>33</c:v>
                </c:pt>
                <c:pt idx="33">
                  <c:v>33</c:v>
                </c:pt>
                <c:pt idx="34">
                  <c:v>33</c:v>
                </c:pt>
                <c:pt idx="35">
                  <c:v>33</c:v>
                </c:pt>
                <c:pt idx="36">
                  <c:v>150</c:v>
                </c:pt>
                <c:pt idx="37">
                  <c:v>151</c:v>
                </c:pt>
                <c:pt idx="38">
                  <c:v>151</c:v>
                </c:pt>
                <c:pt idx="39">
                  <c:v>183</c:v>
                </c:pt>
                <c:pt idx="40">
                  <c:v>199</c:v>
                </c:pt>
                <c:pt idx="41">
                  <c:v>268</c:v>
                </c:pt>
                <c:pt idx="42">
                  <c:v>268</c:v>
                </c:pt>
                <c:pt idx="43">
                  <c:v>367</c:v>
                </c:pt>
                <c:pt idx="44">
                  <c:v>367</c:v>
                </c:pt>
                <c:pt idx="45">
                  <c:v>388</c:v>
                </c:pt>
                <c:pt idx="46">
                  <c:v>469</c:v>
                </c:pt>
                <c:pt idx="47">
                  <c:v>516</c:v>
                </c:pt>
                <c:pt idx="48">
                  <c:v>531</c:v>
                </c:pt>
                <c:pt idx="49">
                  <c:v>548</c:v>
                </c:pt>
                <c:pt idx="50">
                  <c:v>581</c:v>
                </c:pt>
                <c:pt idx="51">
                  <c:v>598</c:v>
                </c:pt>
                <c:pt idx="52">
                  <c:v>704.5</c:v>
                </c:pt>
                <c:pt idx="53">
                  <c:v>749</c:v>
                </c:pt>
                <c:pt idx="54">
                  <c:v>882</c:v>
                </c:pt>
                <c:pt idx="55">
                  <c:v>882</c:v>
                </c:pt>
                <c:pt idx="56">
                  <c:v>945</c:v>
                </c:pt>
                <c:pt idx="57">
                  <c:v>945</c:v>
                </c:pt>
                <c:pt idx="58">
                  <c:v>1017</c:v>
                </c:pt>
                <c:pt idx="59">
                  <c:v>1099</c:v>
                </c:pt>
                <c:pt idx="60">
                  <c:v>1294</c:v>
                </c:pt>
                <c:pt idx="61">
                  <c:v>1295</c:v>
                </c:pt>
                <c:pt idx="62">
                  <c:v>1295</c:v>
                </c:pt>
                <c:pt idx="63">
                  <c:v>1461</c:v>
                </c:pt>
                <c:pt idx="64">
                  <c:v>1580</c:v>
                </c:pt>
                <c:pt idx="65">
                  <c:v>1597</c:v>
                </c:pt>
                <c:pt idx="66">
                  <c:v>1612</c:v>
                </c:pt>
                <c:pt idx="67">
                  <c:v>1629</c:v>
                </c:pt>
                <c:pt idx="68">
                  <c:v>1763</c:v>
                </c:pt>
                <c:pt idx="69">
                  <c:v>1779</c:v>
                </c:pt>
                <c:pt idx="70">
                  <c:v>1794</c:v>
                </c:pt>
                <c:pt idx="71">
                  <c:v>1795</c:v>
                </c:pt>
                <c:pt idx="72">
                  <c:v>1812</c:v>
                </c:pt>
                <c:pt idx="73">
                  <c:v>1828</c:v>
                </c:pt>
                <c:pt idx="74">
                  <c:v>1844</c:v>
                </c:pt>
                <c:pt idx="75">
                  <c:v>1929</c:v>
                </c:pt>
                <c:pt idx="76">
                  <c:v>1929</c:v>
                </c:pt>
                <c:pt idx="77">
                  <c:v>1963</c:v>
                </c:pt>
                <c:pt idx="78">
                  <c:v>1978</c:v>
                </c:pt>
                <c:pt idx="79">
                  <c:v>2096</c:v>
                </c:pt>
                <c:pt idx="80">
                  <c:v>2112</c:v>
                </c:pt>
                <c:pt idx="81">
                  <c:v>2192</c:v>
                </c:pt>
                <c:pt idx="82">
                  <c:v>2295</c:v>
                </c:pt>
                <c:pt idx="83">
                  <c:v>2296</c:v>
                </c:pt>
                <c:pt idx="84">
                  <c:v>2311</c:v>
                </c:pt>
                <c:pt idx="85">
                  <c:v>2327</c:v>
                </c:pt>
                <c:pt idx="86">
                  <c:v>2343</c:v>
                </c:pt>
                <c:pt idx="87">
                  <c:v>2358</c:v>
                </c:pt>
                <c:pt idx="88">
                  <c:v>2394</c:v>
                </c:pt>
                <c:pt idx="89">
                  <c:v>2444</c:v>
                </c:pt>
                <c:pt idx="90">
                  <c:v>2462</c:v>
                </c:pt>
                <c:pt idx="91">
                  <c:v>2525</c:v>
                </c:pt>
                <c:pt idx="92">
                  <c:v>2525</c:v>
                </c:pt>
                <c:pt idx="93">
                  <c:v>2542</c:v>
                </c:pt>
                <c:pt idx="94">
                  <c:v>2662</c:v>
                </c:pt>
                <c:pt idx="95">
                  <c:v>2709</c:v>
                </c:pt>
                <c:pt idx="96">
                  <c:v>2726</c:v>
                </c:pt>
                <c:pt idx="97">
                  <c:v>2794</c:v>
                </c:pt>
                <c:pt idx="98">
                  <c:v>2810</c:v>
                </c:pt>
                <c:pt idx="99">
                  <c:v>2859</c:v>
                </c:pt>
                <c:pt idx="100">
                  <c:v>2876</c:v>
                </c:pt>
                <c:pt idx="101">
                  <c:v>2891</c:v>
                </c:pt>
                <c:pt idx="102">
                  <c:v>3010</c:v>
                </c:pt>
                <c:pt idx="103">
                  <c:v>3160</c:v>
                </c:pt>
                <c:pt idx="104">
                  <c:v>3772</c:v>
                </c:pt>
                <c:pt idx="105">
                  <c:v>3850</c:v>
                </c:pt>
                <c:pt idx="106">
                  <c:v>4057</c:v>
                </c:pt>
                <c:pt idx="107">
                  <c:v>4057</c:v>
                </c:pt>
                <c:pt idx="108">
                  <c:v>4090</c:v>
                </c:pt>
                <c:pt idx="109">
                  <c:v>4589</c:v>
                </c:pt>
                <c:pt idx="110">
                  <c:v>4640</c:v>
                </c:pt>
                <c:pt idx="111">
                  <c:v>5354</c:v>
                </c:pt>
                <c:pt idx="112">
                  <c:v>5852</c:v>
                </c:pt>
                <c:pt idx="113">
                  <c:v>6018</c:v>
                </c:pt>
                <c:pt idx="114">
                  <c:v>6019</c:v>
                </c:pt>
                <c:pt idx="115">
                  <c:v>6367</c:v>
                </c:pt>
                <c:pt idx="116">
                  <c:v>6927</c:v>
                </c:pt>
                <c:pt idx="117">
                  <c:v>7067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05">
                  <c:v>0.46082000000023982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15B-4781-B3C2-5CFC008CF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61152"/>
        <c:axId val="1"/>
      </c:scatterChart>
      <c:valAx>
        <c:axId val="793361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86273736508326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1347150259067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611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355785837651123E-3"/>
          <c:y val="0.92331288343558282"/>
          <c:w val="0.9602779704350428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438150</xdr:colOff>
      <xdr:row>0</xdr:row>
      <xdr:rowOff>38100</xdr:rowOff>
    </xdr:from>
    <xdr:to>
      <xdr:col>18</xdr:col>
      <xdr:colOff>152400</xdr:colOff>
      <xdr:row>18</xdr:row>
      <xdr:rowOff>57150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AD4ABE50-3135-4283-EF7C-2BEE6DBD43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514350</xdr:colOff>
      <xdr:row>0</xdr:row>
      <xdr:rowOff>0</xdr:rowOff>
    </xdr:from>
    <xdr:to>
      <xdr:col>26</xdr:col>
      <xdr:colOff>542925</xdr:colOff>
      <xdr:row>18</xdr:row>
      <xdr:rowOff>28575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14F44AEC-7EFB-8ECE-831B-F73025A7B7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04"/>
  <sheetViews>
    <sheetView tabSelected="1" workbookViewId="0">
      <pane xSplit="15" ySplit="21" topLeftCell="P130" activePane="bottomRight" state="frozen"/>
      <selection pane="topRight" activeCell="P1" sqref="P1"/>
      <selection pane="bottomLeft" activeCell="A22" sqref="A22"/>
      <selection pane="bottomRight" activeCell="G15" sqref="G1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6" ht="20.25" x14ac:dyDescent="0.3">
      <c r="A1" s="1" t="s">
        <v>101</v>
      </c>
    </row>
    <row r="2" spans="1:6" x14ac:dyDescent="0.2">
      <c r="A2" t="s">
        <v>22</v>
      </c>
      <c r="B2" s="30" t="s">
        <v>114</v>
      </c>
      <c r="C2" s="33" t="s">
        <v>105</v>
      </c>
      <c r="E2" s="10" t="s">
        <v>121</v>
      </c>
    </row>
    <row r="3" spans="1:6" ht="13.5" thickBot="1" x14ac:dyDescent="0.25"/>
    <row r="4" spans="1:6" ht="14.25" thickTop="1" thickBot="1" x14ac:dyDescent="0.25">
      <c r="A4" s="8" t="s">
        <v>2</v>
      </c>
      <c r="C4" s="3">
        <v>44806.415000000001</v>
      </c>
      <c r="D4" s="4">
        <v>2.0601468000000001</v>
      </c>
    </row>
    <row r="5" spans="1:6" x14ac:dyDescent="0.2">
      <c r="A5" s="50" t="s">
        <v>130</v>
      </c>
      <c r="C5" s="51">
        <v>-9.5</v>
      </c>
    </row>
    <row r="6" spans="1:6" x14ac:dyDescent="0.2">
      <c r="A6" s="8" t="s">
        <v>3</v>
      </c>
    </row>
    <row r="7" spans="1:6" x14ac:dyDescent="0.2">
      <c r="A7" t="s">
        <v>4</v>
      </c>
      <c r="C7">
        <f>+C4</f>
        <v>44806.415000000001</v>
      </c>
    </row>
    <row r="8" spans="1:6" x14ac:dyDescent="0.2">
      <c r="A8" t="s">
        <v>5</v>
      </c>
      <c r="C8">
        <f>+D4</f>
        <v>2.0601468000000001</v>
      </c>
    </row>
    <row r="10" spans="1:6" ht="13.5" thickBot="1" x14ac:dyDescent="0.25">
      <c r="C10" s="7" t="s">
        <v>98</v>
      </c>
      <c r="D10" s="7" t="s">
        <v>99</v>
      </c>
    </row>
    <row r="11" spans="1:6" x14ac:dyDescent="0.2">
      <c r="A11" t="s">
        <v>17</v>
      </c>
      <c r="C11">
        <f>INTERCEPT($G21:$G100,$F21:$F100)</f>
        <v>-1.9246286884109416E-3</v>
      </c>
      <c r="D11">
        <f>INTERCEPT($G127:$G993,$F127:$F993)</f>
        <v>5.1830305674544185E-2</v>
      </c>
    </row>
    <row r="12" spans="1:6" x14ac:dyDescent="0.2">
      <c r="A12" t="s">
        <v>18</v>
      </c>
      <c r="C12">
        <f>SLOPE($G21:$G100,$F21:$F100)</f>
        <v>-3.0637072691690191E-6</v>
      </c>
      <c r="D12">
        <f>SLOPE($G127:$G993,$F127:$F993)</f>
        <v>1.7028356003361081E-7</v>
      </c>
      <c r="E12" s="44" t="s">
        <v>124</v>
      </c>
      <c r="F12" s="45">
        <v>1</v>
      </c>
    </row>
    <row r="13" spans="1:6" x14ac:dyDescent="0.2">
      <c r="A13" t="s">
        <v>20</v>
      </c>
      <c r="C13" s="6" t="s">
        <v>15</v>
      </c>
      <c r="D13" s="6"/>
      <c r="E13" s="44" t="s">
        <v>125</v>
      </c>
      <c r="F13" s="46">
        <f ca="1">NOW()+15018.5+$C$5/24</f>
        <v>59956.840505787033</v>
      </c>
    </row>
    <row r="14" spans="1:6" x14ac:dyDescent="0.2">
      <c r="A14" t="s">
        <v>21</v>
      </c>
      <c r="E14" s="44" t="s">
        <v>126</v>
      </c>
      <c r="F14" s="47">
        <f ca="1">ROUND(2*(F13-$C$7)/$C$8,0)/2+F12</f>
        <v>7355</v>
      </c>
    </row>
    <row r="15" spans="1:6" x14ac:dyDescent="0.2">
      <c r="A15" s="5" t="s">
        <v>19</v>
      </c>
      <c r="C15" s="14">
        <f>(C7+C11)+(C8+C12)*INT(MAX(F21:F3533))</f>
        <v>59365.448859752039</v>
      </c>
      <c r="D15" s="11">
        <v>53164.491999999998</v>
      </c>
      <c r="E15" s="44" t="s">
        <v>127</v>
      </c>
      <c r="F15" s="21">
        <f ca="1">ROUND(2*(F13-$C$15)/$C$16,0)/2+F12</f>
        <v>288</v>
      </c>
    </row>
    <row r="16" spans="1:6" x14ac:dyDescent="0.2">
      <c r="A16" s="8" t="s">
        <v>6</v>
      </c>
      <c r="C16" s="15">
        <f>+C8+C12</f>
        <v>2.0601437362927308</v>
      </c>
      <c r="D16">
        <f>+C8+D12</f>
        <v>2.0601469702835602</v>
      </c>
      <c r="E16" s="44" t="s">
        <v>128</v>
      </c>
      <c r="F16" s="48">
        <f ca="1">+$C$15+$C$16*F15-15018.5-$C$5/24</f>
        <v>44940.666089137681</v>
      </c>
    </row>
    <row r="17" spans="1:33" ht="13.5" thickBot="1" x14ac:dyDescent="0.25">
      <c r="A17" s="16" t="s">
        <v>103</v>
      </c>
      <c r="C17">
        <f>COUNT(C21:C2191)</f>
        <v>118</v>
      </c>
      <c r="F17" s="49" t="s">
        <v>129</v>
      </c>
    </row>
    <row r="18" spans="1:33" ht="14.25" thickTop="1" thickBot="1" x14ac:dyDescent="0.25">
      <c r="A18" s="18" t="s">
        <v>106</v>
      </c>
      <c r="C18" s="3">
        <f>+C15</f>
        <v>59365.448859752039</v>
      </c>
      <c r="D18" s="4">
        <f>+C16</f>
        <v>2.0601437362927308</v>
      </c>
    </row>
    <row r="19" spans="1:33" ht="14.25" thickTop="1" thickBot="1" x14ac:dyDescent="0.25">
      <c r="A19" s="8" t="s">
        <v>107</v>
      </c>
      <c r="C19" s="19">
        <f>+C15</f>
        <v>59365.448859752039</v>
      </c>
      <c r="D19" s="20">
        <f>+D16</f>
        <v>2.0601469702835602</v>
      </c>
    </row>
    <row r="20" spans="1:33" ht="14.25" thickTop="1" thickBot="1" x14ac:dyDescent="0.25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9" t="s">
        <v>116</v>
      </c>
      <c r="I20" s="9" t="s">
        <v>117</v>
      </c>
      <c r="J20" s="9" t="s">
        <v>118</v>
      </c>
      <c r="K20" s="9" t="s">
        <v>119</v>
      </c>
      <c r="L20" s="9" t="s">
        <v>23</v>
      </c>
      <c r="M20" s="9" t="s">
        <v>24</v>
      </c>
      <c r="N20" s="9" t="s">
        <v>25</v>
      </c>
      <c r="O20" s="9" t="s">
        <v>96</v>
      </c>
      <c r="P20" s="9" t="s">
        <v>97</v>
      </c>
      <c r="Q20" s="7" t="s">
        <v>16</v>
      </c>
      <c r="R20" s="6"/>
      <c r="U20" s="32" t="s">
        <v>120</v>
      </c>
    </row>
    <row r="21" spans="1:33" x14ac:dyDescent="0.2">
      <c r="A21" t="s">
        <v>29</v>
      </c>
      <c r="C21" s="17">
        <v>41178.482000000004</v>
      </c>
      <c r="D21" s="17"/>
      <c r="E21">
        <f t="shared" ref="E21:E52" si="0">+(C21-C$7)/C$8</f>
        <v>-1761.0070311494294</v>
      </c>
      <c r="F21">
        <f t="shared" ref="F21:F52" si="1">ROUND(2*E21,0)/2</f>
        <v>-1761</v>
      </c>
      <c r="G21">
        <f t="shared" ref="G21:G52" si="2">+C21-(C$7+F21*C$8)</f>
        <v>-1.4485199993941933E-2</v>
      </c>
      <c r="I21">
        <f t="shared" ref="I21:I50" si="3">+C21-(C$7+F21*C$8)</f>
        <v>-1.4485199993941933E-2</v>
      </c>
      <c r="O21">
        <f t="shared" ref="O21:O52" si="4">+C$11+C$12*F21</f>
        <v>3.4705598125957015E-3</v>
      </c>
      <c r="Q21" s="2">
        <f t="shared" ref="Q21:Q52" si="5">+C21-15018.5</f>
        <v>26159.982000000004</v>
      </c>
      <c r="R21" s="2"/>
      <c r="AC21">
        <v>14</v>
      </c>
      <c r="AE21" t="s">
        <v>28</v>
      </c>
      <c r="AG21" t="s">
        <v>30</v>
      </c>
    </row>
    <row r="22" spans="1:33" x14ac:dyDescent="0.2">
      <c r="A22" t="s">
        <v>29</v>
      </c>
      <c r="C22" s="17">
        <v>41207.353000000003</v>
      </c>
      <c r="D22" s="17"/>
      <c r="E22">
        <f t="shared" si="0"/>
        <v>-1746.9929812768673</v>
      </c>
      <c r="F22">
        <f t="shared" si="1"/>
        <v>-1747</v>
      </c>
      <c r="G22">
        <f t="shared" si="2"/>
        <v>1.4459600002737716E-2</v>
      </c>
      <c r="I22">
        <f t="shared" si="3"/>
        <v>1.4459600002737716E-2</v>
      </c>
      <c r="O22">
        <f t="shared" si="4"/>
        <v>3.4276679108273351E-3</v>
      </c>
      <c r="Q22" s="2">
        <f t="shared" si="5"/>
        <v>26188.853000000003</v>
      </c>
      <c r="R22" s="2"/>
      <c r="AC22">
        <v>12</v>
      </c>
      <c r="AE22" t="s">
        <v>28</v>
      </c>
      <c r="AG22" t="s">
        <v>30</v>
      </c>
    </row>
    <row r="23" spans="1:33" x14ac:dyDescent="0.2">
      <c r="A23" t="s">
        <v>31</v>
      </c>
      <c r="C23" s="17">
        <v>41308.285000000003</v>
      </c>
      <c r="D23" s="17"/>
      <c r="E23">
        <f t="shared" si="0"/>
        <v>-1698.0003560911277</v>
      </c>
      <c r="F23">
        <f t="shared" si="1"/>
        <v>-1698</v>
      </c>
      <c r="G23">
        <f t="shared" si="2"/>
        <v>-7.3359999805688858E-4</v>
      </c>
      <c r="I23">
        <f t="shared" si="3"/>
        <v>-7.3359999805688858E-4</v>
      </c>
      <c r="O23">
        <f t="shared" si="4"/>
        <v>3.2775462546380529E-3</v>
      </c>
      <c r="Q23" s="2">
        <f t="shared" si="5"/>
        <v>26289.785000000003</v>
      </c>
      <c r="R23" s="2"/>
      <c r="AC23">
        <v>13</v>
      </c>
      <c r="AE23" t="s">
        <v>28</v>
      </c>
      <c r="AG23" t="s">
        <v>30</v>
      </c>
    </row>
    <row r="24" spans="1:33" x14ac:dyDescent="0.2">
      <c r="A24" t="s">
        <v>32</v>
      </c>
      <c r="C24" s="17">
        <v>41487.516000000003</v>
      </c>
      <c r="D24" s="17"/>
      <c r="E24">
        <f t="shared" si="0"/>
        <v>-1611.0012160298468</v>
      </c>
      <c r="F24">
        <f t="shared" si="1"/>
        <v>-1611</v>
      </c>
      <c r="G24">
        <f t="shared" si="2"/>
        <v>-2.5051999982679263E-3</v>
      </c>
      <c r="I24">
        <f t="shared" si="3"/>
        <v>-2.5051999982679263E-3</v>
      </c>
      <c r="O24">
        <f t="shared" si="4"/>
        <v>3.0110037222203486E-3</v>
      </c>
      <c r="Q24" s="2">
        <f t="shared" si="5"/>
        <v>26469.016000000003</v>
      </c>
      <c r="R24" s="2"/>
      <c r="AC24">
        <v>12</v>
      </c>
      <c r="AE24" t="s">
        <v>28</v>
      </c>
      <c r="AG24" t="s">
        <v>30</v>
      </c>
    </row>
    <row r="25" spans="1:33" x14ac:dyDescent="0.2">
      <c r="A25" t="s">
        <v>33</v>
      </c>
      <c r="C25" s="17">
        <v>41522.542999999998</v>
      </c>
      <c r="D25" s="17"/>
      <c r="E25">
        <f t="shared" si="0"/>
        <v>-1593.9990295837185</v>
      </c>
      <c r="F25">
        <f t="shared" si="1"/>
        <v>-1594</v>
      </c>
      <c r="G25">
        <f t="shared" si="2"/>
        <v>1.9991999943158589E-3</v>
      </c>
      <c r="I25">
        <f t="shared" si="3"/>
        <v>1.9991999943158589E-3</v>
      </c>
      <c r="O25">
        <f t="shared" si="4"/>
        <v>2.958920698644475E-3</v>
      </c>
      <c r="Q25" s="2">
        <f t="shared" si="5"/>
        <v>26504.042999999998</v>
      </c>
      <c r="R25" s="2"/>
      <c r="AC25">
        <v>13</v>
      </c>
      <c r="AE25" t="s">
        <v>28</v>
      </c>
      <c r="AG25" t="s">
        <v>30</v>
      </c>
    </row>
    <row r="26" spans="1:33" x14ac:dyDescent="0.2">
      <c r="A26" t="s">
        <v>34</v>
      </c>
      <c r="C26" s="17">
        <v>41650.267</v>
      </c>
      <c r="D26" s="17"/>
      <c r="E26">
        <f t="shared" si="0"/>
        <v>-1532.0015059121035</v>
      </c>
      <c r="F26">
        <f t="shared" si="1"/>
        <v>-1532</v>
      </c>
      <c r="G26">
        <f t="shared" si="2"/>
        <v>-3.102399998169858E-3</v>
      </c>
      <c r="I26">
        <f t="shared" si="3"/>
        <v>-3.102399998169858E-3</v>
      </c>
      <c r="O26">
        <f t="shared" si="4"/>
        <v>2.7689708479559962E-3</v>
      </c>
      <c r="Q26" s="2">
        <f t="shared" si="5"/>
        <v>26631.767</v>
      </c>
      <c r="R26" s="2"/>
      <c r="AC26">
        <v>12</v>
      </c>
      <c r="AE26" t="s">
        <v>28</v>
      </c>
      <c r="AG26" t="s">
        <v>30</v>
      </c>
    </row>
    <row r="27" spans="1:33" x14ac:dyDescent="0.2">
      <c r="A27" t="s">
        <v>35</v>
      </c>
      <c r="C27" s="17">
        <v>41794.468999999997</v>
      </c>
      <c r="D27" s="17"/>
      <c r="E27">
        <f t="shared" si="0"/>
        <v>-1462.0055231015592</v>
      </c>
      <c r="F27">
        <f t="shared" si="1"/>
        <v>-1462</v>
      </c>
      <c r="G27">
        <f t="shared" si="2"/>
        <v>-1.137840000592405E-2</v>
      </c>
      <c r="I27">
        <f t="shared" si="3"/>
        <v>-1.137840000592405E-2</v>
      </c>
      <c r="O27">
        <f t="shared" si="4"/>
        <v>2.5545113391141645E-3</v>
      </c>
      <c r="Q27" s="2">
        <f t="shared" si="5"/>
        <v>26775.968999999997</v>
      </c>
      <c r="R27" s="2"/>
      <c r="AC27">
        <v>15</v>
      </c>
      <c r="AE27" t="s">
        <v>28</v>
      </c>
      <c r="AG27" t="s">
        <v>30</v>
      </c>
    </row>
    <row r="28" spans="1:33" x14ac:dyDescent="0.2">
      <c r="A28" t="s">
        <v>36</v>
      </c>
      <c r="C28" s="17">
        <v>41895.453999999998</v>
      </c>
      <c r="D28" s="17"/>
      <c r="E28">
        <f t="shared" si="0"/>
        <v>-1412.9871715937927</v>
      </c>
      <c r="F28">
        <f t="shared" si="1"/>
        <v>-1413</v>
      </c>
      <c r="G28">
        <f t="shared" si="2"/>
        <v>2.6428400000440888E-2</v>
      </c>
      <c r="I28">
        <f t="shared" si="3"/>
        <v>2.6428400000440888E-2</v>
      </c>
      <c r="O28">
        <f t="shared" si="4"/>
        <v>2.4043896829248823E-3</v>
      </c>
      <c r="Q28" s="2">
        <f t="shared" si="5"/>
        <v>26876.953999999998</v>
      </c>
      <c r="R28" s="2"/>
      <c r="AC28">
        <v>13</v>
      </c>
      <c r="AE28" t="s">
        <v>28</v>
      </c>
      <c r="AG28" t="s">
        <v>30</v>
      </c>
    </row>
    <row r="29" spans="1:33" x14ac:dyDescent="0.2">
      <c r="A29" t="s">
        <v>37</v>
      </c>
      <c r="C29" s="17">
        <v>41928.392999999996</v>
      </c>
      <c r="D29" s="17"/>
      <c r="E29">
        <f t="shared" si="0"/>
        <v>-1396.9985051550716</v>
      </c>
      <c r="F29">
        <f t="shared" si="1"/>
        <v>-1397</v>
      </c>
      <c r="G29">
        <f t="shared" si="2"/>
        <v>3.0795999919064343E-3</v>
      </c>
      <c r="I29">
        <f t="shared" si="3"/>
        <v>3.0795999919064343E-3</v>
      </c>
      <c r="O29">
        <f t="shared" si="4"/>
        <v>2.3553703666181784E-3</v>
      </c>
      <c r="Q29" s="2">
        <f t="shared" si="5"/>
        <v>26909.892999999996</v>
      </c>
      <c r="R29" s="2"/>
      <c r="AC29">
        <v>14</v>
      </c>
      <c r="AE29" t="s">
        <v>28</v>
      </c>
      <c r="AG29" t="s">
        <v>30</v>
      </c>
    </row>
    <row r="30" spans="1:33" x14ac:dyDescent="0.2">
      <c r="A30" t="s">
        <v>38</v>
      </c>
      <c r="C30" s="17">
        <v>41961.351000000002</v>
      </c>
      <c r="D30" s="17"/>
      <c r="E30">
        <f t="shared" si="0"/>
        <v>-1381.0006160726014</v>
      </c>
      <c r="F30">
        <f t="shared" si="1"/>
        <v>-1381</v>
      </c>
      <c r="G30">
        <f t="shared" si="2"/>
        <v>-1.269199994567316E-3</v>
      </c>
      <c r="I30">
        <f t="shared" si="3"/>
        <v>-1.269199994567316E-3</v>
      </c>
      <c r="O30">
        <f t="shared" si="4"/>
        <v>2.3063510503114736E-3</v>
      </c>
      <c r="Q30" s="2">
        <f t="shared" si="5"/>
        <v>26942.851000000002</v>
      </c>
      <c r="R30" s="2"/>
      <c r="AC30">
        <v>11</v>
      </c>
      <c r="AE30" t="s">
        <v>28</v>
      </c>
      <c r="AG30" t="s">
        <v>30</v>
      </c>
    </row>
    <row r="31" spans="1:33" x14ac:dyDescent="0.2">
      <c r="A31" t="s">
        <v>38</v>
      </c>
      <c r="C31" s="17">
        <v>41994.326000000001</v>
      </c>
      <c r="D31" s="17"/>
      <c r="E31">
        <f t="shared" si="0"/>
        <v>-1364.994475150994</v>
      </c>
      <c r="F31">
        <f t="shared" si="1"/>
        <v>-1365</v>
      </c>
      <c r="G31">
        <f t="shared" si="2"/>
        <v>1.1381999996956438E-2</v>
      </c>
      <c r="I31">
        <f t="shared" si="3"/>
        <v>1.1381999996956438E-2</v>
      </c>
      <c r="O31">
        <f t="shared" si="4"/>
        <v>2.2573317340047697E-3</v>
      </c>
      <c r="Q31" s="2">
        <f t="shared" si="5"/>
        <v>26975.826000000001</v>
      </c>
      <c r="R31" s="2"/>
      <c r="AC31">
        <v>11</v>
      </c>
      <c r="AE31" t="s">
        <v>28</v>
      </c>
      <c r="AG31" t="s">
        <v>30</v>
      </c>
    </row>
    <row r="32" spans="1:33" x14ac:dyDescent="0.2">
      <c r="A32" t="s">
        <v>39</v>
      </c>
      <c r="C32" s="17">
        <v>42404.275000000001</v>
      </c>
      <c r="D32" s="17"/>
      <c r="E32">
        <f t="shared" si="0"/>
        <v>-1166.0042866848125</v>
      </c>
      <c r="F32">
        <f t="shared" si="1"/>
        <v>-1166</v>
      </c>
      <c r="G32">
        <f t="shared" si="2"/>
        <v>-8.8312000007135794E-3</v>
      </c>
      <c r="I32">
        <f t="shared" si="3"/>
        <v>-8.8312000007135794E-3</v>
      </c>
      <c r="O32">
        <f t="shared" si="4"/>
        <v>1.6476539874401344E-3</v>
      </c>
      <c r="Q32" s="2">
        <f t="shared" si="5"/>
        <v>27385.775000000001</v>
      </c>
      <c r="R32" s="2"/>
      <c r="AC32">
        <v>12</v>
      </c>
      <c r="AE32" t="s">
        <v>28</v>
      </c>
      <c r="AG32" t="s">
        <v>30</v>
      </c>
    </row>
    <row r="33" spans="1:33" x14ac:dyDescent="0.2">
      <c r="A33" t="s">
        <v>41</v>
      </c>
      <c r="C33" s="17">
        <v>42546.447</v>
      </c>
      <c r="D33" s="17"/>
      <c r="E33">
        <f t="shared" si="0"/>
        <v>-1096.993670548138</v>
      </c>
      <c r="F33">
        <f t="shared" si="1"/>
        <v>-1097</v>
      </c>
      <c r="G33">
        <f t="shared" si="2"/>
        <v>1.3039600002230145E-2</v>
      </c>
      <c r="I33">
        <f t="shared" si="3"/>
        <v>1.3039600002230145E-2</v>
      </c>
      <c r="O33">
        <f t="shared" si="4"/>
        <v>1.4362581858674724E-3</v>
      </c>
      <c r="Q33" s="2">
        <f t="shared" si="5"/>
        <v>27527.947</v>
      </c>
      <c r="R33" s="2"/>
      <c r="AB33" t="s">
        <v>40</v>
      </c>
      <c r="AC33">
        <v>11</v>
      </c>
      <c r="AE33" t="s">
        <v>28</v>
      </c>
      <c r="AG33" t="s">
        <v>30</v>
      </c>
    </row>
    <row r="34" spans="1:33" x14ac:dyDescent="0.2">
      <c r="A34" t="s">
        <v>42</v>
      </c>
      <c r="C34" s="17">
        <v>42958.464</v>
      </c>
      <c r="D34" s="17"/>
      <c r="E34">
        <f t="shared" si="0"/>
        <v>-896.99967012059574</v>
      </c>
      <c r="F34">
        <f t="shared" si="1"/>
        <v>-897</v>
      </c>
      <c r="G34">
        <f t="shared" si="2"/>
        <v>6.7960000160383061E-4</v>
      </c>
      <c r="I34">
        <f t="shared" si="3"/>
        <v>6.7960000160383061E-4</v>
      </c>
      <c r="O34">
        <f t="shared" si="4"/>
        <v>8.2351673203366854E-4</v>
      </c>
      <c r="Q34" s="2">
        <f t="shared" si="5"/>
        <v>27939.964</v>
      </c>
      <c r="R34" s="2"/>
      <c r="AB34" t="s">
        <v>40</v>
      </c>
      <c r="AC34">
        <v>12</v>
      </c>
      <c r="AE34" t="s">
        <v>28</v>
      </c>
      <c r="AG34" t="s">
        <v>30</v>
      </c>
    </row>
    <row r="35" spans="1:33" x14ac:dyDescent="0.2">
      <c r="A35" t="s">
        <v>43</v>
      </c>
      <c r="C35" s="17">
        <v>43057.345999999998</v>
      </c>
      <c r="D35" s="17"/>
      <c r="E35">
        <f t="shared" si="0"/>
        <v>-849.00211965477558</v>
      </c>
      <c r="F35">
        <f t="shared" si="1"/>
        <v>-849</v>
      </c>
      <c r="G35">
        <f t="shared" si="2"/>
        <v>-4.3667999998433515E-3</v>
      </c>
      <c r="I35">
        <f t="shared" si="3"/>
        <v>-4.3667999998433515E-3</v>
      </c>
      <c r="O35">
        <f t="shared" si="4"/>
        <v>6.7645878311355556E-4</v>
      </c>
      <c r="Q35" s="2">
        <f t="shared" si="5"/>
        <v>28038.845999999998</v>
      </c>
      <c r="R35" s="2"/>
      <c r="AC35">
        <v>10</v>
      </c>
      <c r="AE35" t="s">
        <v>28</v>
      </c>
      <c r="AG35" t="s">
        <v>30</v>
      </c>
    </row>
    <row r="36" spans="1:33" x14ac:dyDescent="0.2">
      <c r="A36" t="s">
        <v>44</v>
      </c>
      <c r="C36" s="17">
        <v>43436.402999999998</v>
      </c>
      <c r="D36" s="17"/>
      <c r="E36">
        <f t="shared" si="0"/>
        <v>-665.00697911430507</v>
      </c>
      <c r="F36">
        <f t="shared" si="1"/>
        <v>-665</v>
      </c>
      <c r="G36">
        <f t="shared" si="2"/>
        <v>-1.4377999999851454E-2</v>
      </c>
      <c r="I36">
        <f t="shared" si="3"/>
        <v>-1.4377999999851454E-2</v>
      </c>
      <c r="O36">
        <f t="shared" si="4"/>
        <v>1.1273664558645604E-4</v>
      </c>
      <c r="Q36" s="2">
        <f t="shared" si="5"/>
        <v>28417.902999999998</v>
      </c>
      <c r="R36" s="2"/>
      <c r="AB36" t="s">
        <v>40</v>
      </c>
      <c r="AC36">
        <v>9</v>
      </c>
      <c r="AE36" t="s">
        <v>28</v>
      </c>
      <c r="AG36" t="s">
        <v>30</v>
      </c>
    </row>
    <row r="37" spans="1:33" x14ac:dyDescent="0.2">
      <c r="A37" t="s">
        <v>45</v>
      </c>
      <c r="C37" s="17">
        <v>43712.478000000003</v>
      </c>
      <c r="D37" s="17"/>
      <c r="E37">
        <f t="shared" si="0"/>
        <v>-530.99953847948996</v>
      </c>
      <c r="F37">
        <f t="shared" si="1"/>
        <v>-531</v>
      </c>
      <c r="G37">
        <f t="shared" si="2"/>
        <v>9.5080000028247014E-4</v>
      </c>
      <c r="I37">
        <f t="shared" si="3"/>
        <v>9.5080000028247014E-4</v>
      </c>
      <c r="O37">
        <f t="shared" si="4"/>
        <v>-2.9780012848219252E-4</v>
      </c>
      <c r="Q37" s="2">
        <f t="shared" si="5"/>
        <v>28693.978000000003</v>
      </c>
      <c r="R37" s="2"/>
      <c r="AB37" t="s">
        <v>40</v>
      </c>
      <c r="AC37">
        <v>10</v>
      </c>
      <c r="AE37" t="s">
        <v>28</v>
      </c>
      <c r="AG37" t="s">
        <v>30</v>
      </c>
    </row>
    <row r="38" spans="1:33" x14ac:dyDescent="0.2">
      <c r="A38" t="s">
        <v>45</v>
      </c>
      <c r="C38" s="17">
        <v>43743.377</v>
      </c>
      <c r="D38" s="17"/>
      <c r="E38">
        <f t="shared" si="0"/>
        <v>-516.00109273766338</v>
      </c>
      <c r="F38">
        <f t="shared" si="1"/>
        <v>-516</v>
      </c>
      <c r="G38">
        <f t="shared" si="2"/>
        <v>-2.2511999995913357E-3</v>
      </c>
      <c r="I38">
        <f t="shared" si="3"/>
        <v>-2.2511999995913357E-3</v>
      </c>
      <c r="O38">
        <f t="shared" si="4"/>
        <v>-3.4375573751972786E-4</v>
      </c>
      <c r="Q38" s="2">
        <f t="shared" si="5"/>
        <v>28724.877</v>
      </c>
      <c r="R38" s="2"/>
      <c r="AB38" t="s">
        <v>40</v>
      </c>
      <c r="AC38">
        <v>12</v>
      </c>
      <c r="AE38" t="s">
        <v>28</v>
      </c>
      <c r="AG38" t="s">
        <v>30</v>
      </c>
    </row>
    <row r="39" spans="1:33" x14ac:dyDescent="0.2">
      <c r="A39" t="s">
        <v>45</v>
      </c>
      <c r="C39" s="17">
        <v>43745.428999999996</v>
      </c>
      <c r="D39" s="17"/>
      <c r="E39">
        <f t="shared" si="0"/>
        <v>-515.00504721314246</v>
      </c>
      <c r="F39">
        <f t="shared" si="1"/>
        <v>-515</v>
      </c>
      <c r="G39">
        <f t="shared" si="2"/>
        <v>-1.0398000005807262E-2</v>
      </c>
      <c r="I39">
        <f t="shared" si="3"/>
        <v>-1.0398000005807262E-2</v>
      </c>
      <c r="O39">
        <f t="shared" si="4"/>
        <v>-3.4681944478889685E-4</v>
      </c>
      <c r="Q39" s="2">
        <f t="shared" si="5"/>
        <v>28726.928999999996</v>
      </c>
      <c r="R39" s="2"/>
      <c r="AB39" t="s">
        <v>40</v>
      </c>
      <c r="AC39">
        <v>7</v>
      </c>
      <c r="AE39" t="s">
        <v>28</v>
      </c>
      <c r="AG39" t="s">
        <v>30</v>
      </c>
    </row>
    <row r="40" spans="1:33" x14ac:dyDescent="0.2">
      <c r="A40" t="s">
        <v>46</v>
      </c>
      <c r="C40" s="17">
        <v>43809.321000000004</v>
      </c>
      <c r="D40" s="17"/>
      <c r="E40">
        <f t="shared" si="0"/>
        <v>-483.99172330826002</v>
      </c>
      <c r="F40">
        <f t="shared" si="1"/>
        <v>-484</v>
      </c>
      <c r="G40">
        <f t="shared" si="2"/>
        <v>1.7051200004061684E-2</v>
      </c>
      <c r="I40">
        <f t="shared" si="3"/>
        <v>1.7051200004061684E-2</v>
      </c>
      <c r="O40">
        <f t="shared" si="4"/>
        <v>-4.4179437013313629E-4</v>
      </c>
      <c r="Q40" s="2">
        <f t="shared" si="5"/>
        <v>28790.821000000004</v>
      </c>
      <c r="R40" s="2"/>
      <c r="AB40" t="s">
        <v>40</v>
      </c>
      <c r="AC40">
        <v>10</v>
      </c>
      <c r="AE40" t="s">
        <v>28</v>
      </c>
      <c r="AG40" t="s">
        <v>30</v>
      </c>
    </row>
    <row r="41" spans="1:33" x14ac:dyDescent="0.2">
      <c r="A41" t="s">
        <v>46</v>
      </c>
      <c r="C41" s="17">
        <v>43811.364000000001</v>
      </c>
      <c r="D41" s="17"/>
      <c r="E41">
        <f t="shared" si="0"/>
        <v>-483.00004640445985</v>
      </c>
      <c r="F41">
        <f t="shared" si="1"/>
        <v>-483</v>
      </c>
      <c r="G41">
        <f t="shared" si="2"/>
        <v>-9.5600000349804759E-5</v>
      </c>
      <c r="I41">
        <f t="shared" si="3"/>
        <v>-9.5600000349804759E-5</v>
      </c>
      <c r="O41">
        <f t="shared" si="4"/>
        <v>-4.4485807740230528E-4</v>
      </c>
      <c r="Q41" s="2">
        <f t="shared" si="5"/>
        <v>28792.864000000001</v>
      </c>
      <c r="R41" s="2"/>
      <c r="AB41" t="s">
        <v>40</v>
      </c>
      <c r="AC41">
        <v>9</v>
      </c>
      <c r="AE41" t="s">
        <v>28</v>
      </c>
      <c r="AG41" t="s">
        <v>30</v>
      </c>
    </row>
    <row r="42" spans="1:33" x14ac:dyDescent="0.2">
      <c r="A42" t="s">
        <v>47</v>
      </c>
      <c r="C42" s="17">
        <v>44122.438000000002</v>
      </c>
      <c r="D42" s="17"/>
      <c r="E42">
        <f t="shared" si="0"/>
        <v>-332.0040105879828</v>
      </c>
      <c r="F42">
        <f t="shared" si="1"/>
        <v>-332</v>
      </c>
      <c r="G42">
        <f t="shared" si="2"/>
        <v>-8.2623999987845309E-3</v>
      </c>
      <c r="I42">
        <f t="shared" si="3"/>
        <v>-8.2623999987845309E-3</v>
      </c>
      <c r="O42">
        <f t="shared" si="4"/>
        <v>-9.0747787504682717E-4</v>
      </c>
      <c r="Q42" s="2">
        <f t="shared" si="5"/>
        <v>29103.938000000002</v>
      </c>
      <c r="R42" s="2"/>
      <c r="AB42" t="s">
        <v>40</v>
      </c>
      <c r="AC42">
        <v>12</v>
      </c>
      <c r="AE42" t="s">
        <v>28</v>
      </c>
      <c r="AG42" t="s">
        <v>30</v>
      </c>
    </row>
    <row r="43" spans="1:33" x14ac:dyDescent="0.2">
      <c r="A43" t="s">
        <v>48</v>
      </c>
      <c r="C43" s="17">
        <v>44398.508999999998</v>
      </c>
      <c r="D43" s="17"/>
      <c r="E43">
        <f t="shared" si="0"/>
        <v>-197.99851156238122</v>
      </c>
      <c r="F43">
        <f t="shared" si="1"/>
        <v>-198</v>
      </c>
      <c r="G43">
        <f t="shared" si="2"/>
        <v>3.066400000534486E-3</v>
      </c>
      <c r="I43">
        <f t="shared" si="3"/>
        <v>3.066400000534486E-3</v>
      </c>
      <c r="O43">
        <f t="shared" si="4"/>
        <v>-1.3180146491154759E-3</v>
      </c>
      <c r="Q43" s="2">
        <f t="shared" si="5"/>
        <v>29380.008999999998</v>
      </c>
      <c r="R43" s="2"/>
      <c r="AB43" t="s">
        <v>40</v>
      </c>
      <c r="AG43" t="s">
        <v>49</v>
      </c>
    </row>
    <row r="44" spans="1:33" x14ac:dyDescent="0.2">
      <c r="A44" t="s">
        <v>48</v>
      </c>
      <c r="C44" s="17">
        <v>44398.512000000002</v>
      </c>
      <c r="D44" s="17"/>
      <c r="E44">
        <f t="shared" si="0"/>
        <v>-197.99705535547196</v>
      </c>
      <c r="F44">
        <f t="shared" si="1"/>
        <v>-198</v>
      </c>
      <c r="G44">
        <f t="shared" si="2"/>
        <v>6.0664000047836453E-3</v>
      </c>
      <c r="I44">
        <f t="shared" si="3"/>
        <v>6.0664000047836453E-3</v>
      </c>
      <c r="O44">
        <f t="shared" si="4"/>
        <v>-1.3180146491154759E-3</v>
      </c>
      <c r="Q44" s="2">
        <f t="shared" si="5"/>
        <v>29380.012000000002</v>
      </c>
      <c r="R44" s="2"/>
      <c r="AB44" t="s">
        <v>40</v>
      </c>
      <c r="AG44" t="s">
        <v>49</v>
      </c>
    </row>
    <row r="45" spans="1:33" x14ac:dyDescent="0.2">
      <c r="A45" t="s">
        <v>50</v>
      </c>
      <c r="C45" s="17">
        <v>44466.487999999998</v>
      </c>
      <c r="D45" s="17"/>
      <c r="E45">
        <f t="shared" si="0"/>
        <v>-165.00134844759768</v>
      </c>
      <c r="F45">
        <f t="shared" si="1"/>
        <v>-165</v>
      </c>
      <c r="G45">
        <f t="shared" si="2"/>
        <v>-2.7780000018537976E-3</v>
      </c>
      <c r="I45">
        <f t="shared" si="3"/>
        <v>-2.7780000018537976E-3</v>
      </c>
      <c r="O45">
        <f t="shared" si="4"/>
        <v>-1.4191169889980534E-3</v>
      </c>
      <c r="Q45" s="2">
        <f t="shared" si="5"/>
        <v>29447.987999999998</v>
      </c>
      <c r="R45" s="2"/>
      <c r="AB45" t="s">
        <v>40</v>
      </c>
      <c r="AC45">
        <v>8</v>
      </c>
      <c r="AE45" t="s">
        <v>28</v>
      </c>
      <c r="AG45" t="s">
        <v>30</v>
      </c>
    </row>
    <row r="46" spans="1:33" x14ac:dyDescent="0.2">
      <c r="A46" t="s">
        <v>48</v>
      </c>
      <c r="C46" s="17">
        <v>44466.489000000001</v>
      </c>
      <c r="D46" s="17"/>
      <c r="E46">
        <f t="shared" si="0"/>
        <v>-165.00086304529341</v>
      </c>
      <c r="F46">
        <f t="shared" si="1"/>
        <v>-165</v>
      </c>
      <c r="G46">
        <f t="shared" si="2"/>
        <v>-1.777999998012092E-3</v>
      </c>
      <c r="I46">
        <f t="shared" si="3"/>
        <v>-1.777999998012092E-3</v>
      </c>
      <c r="O46">
        <f t="shared" si="4"/>
        <v>-1.4191169889980534E-3</v>
      </c>
      <c r="Q46" s="2">
        <f t="shared" si="5"/>
        <v>29447.989000000001</v>
      </c>
      <c r="R46" s="2"/>
      <c r="AB46" t="s">
        <v>40</v>
      </c>
      <c r="AG46" t="s">
        <v>49</v>
      </c>
    </row>
    <row r="47" spans="1:33" x14ac:dyDescent="0.2">
      <c r="A47" t="s">
        <v>48</v>
      </c>
      <c r="C47" s="17">
        <v>44466.49</v>
      </c>
      <c r="D47" s="17"/>
      <c r="E47">
        <f t="shared" si="0"/>
        <v>-165.00037764299267</v>
      </c>
      <c r="F47">
        <f t="shared" si="1"/>
        <v>-165</v>
      </c>
      <c r="G47">
        <f t="shared" si="2"/>
        <v>-7.7800000144634396E-4</v>
      </c>
      <c r="I47">
        <f t="shared" si="3"/>
        <v>-7.7800000144634396E-4</v>
      </c>
      <c r="O47">
        <f t="shared" si="4"/>
        <v>-1.4191169889980534E-3</v>
      </c>
      <c r="Q47" s="2">
        <f t="shared" si="5"/>
        <v>29447.989999999998</v>
      </c>
      <c r="R47" s="2"/>
      <c r="AB47" t="s">
        <v>40</v>
      </c>
      <c r="AG47" t="s">
        <v>49</v>
      </c>
    </row>
    <row r="48" spans="1:33" x14ac:dyDescent="0.2">
      <c r="A48" t="s">
        <v>48</v>
      </c>
      <c r="C48" s="17">
        <v>44466.493000000002</v>
      </c>
      <c r="D48" s="17"/>
      <c r="E48">
        <f t="shared" si="0"/>
        <v>-164.99892143608341</v>
      </c>
      <c r="F48">
        <f t="shared" si="1"/>
        <v>-165</v>
      </c>
      <c r="G48">
        <f t="shared" si="2"/>
        <v>2.2220000028028153E-3</v>
      </c>
      <c r="I48">
        <f t="shared" si="3"/>
        <v>2.2220000028028153E-3</v>
      </c>
      <c r="O48">
        <f t="shared" si="4"/>
        <v>-1.4191169889980534E-3</v>
      </c>
      <c r="Q48" s="2">
        <f t="shared" si="5"/>
        <v>29447.993000000002</v>
      </c>
      <c r="R48" s="2"/>
      <c r="AB48" t="s">
        <v>40</v>
      </c>
      <c r="AG48" t="s">
        <v>49</v>
      </c>
    </row>
    <row r="49" spans="1:33" x14ac:dyDescent="0.2">
      <c r="A49" t="s">
        <v>51</v>
      </c>
      <c r="C49" s="17">
        <v>44499.447999999997</v>
      </c>
      <c r="D49" s="17"/>
      <c r="E49">
        <f t="shared" si="0"/>
        <v>-149.00248856052596</v>
      </c>
      <c r="F49">
        <f t="shared" si="1"/>
        <v>-149</v>
      </c>
      <c r="G49">
        <f t="shared" si="2"/>
        <v>-5.1268000024720095E-3</v>
      </c>
      <c r="I49">
        <f t="shared" si="3"/>
        <v>-5.1268000024720095E-3</v>
      </c>
      <c r="O49">
        <f t="shared" si="4"/>
        <v>-1.4681363053047577E-3</v>
      </c>
      <c r="Q49" s="2">
        <f t="shared" si="5"/>
        <v>29480.947999999997</v>
      </c>
      <c r="R49" s="2"/>
      <c r="AB49" t="s">
        <v>40</v>
      </c>
      <c r="AC49">
        <v>15</v>
      </c>
      <c r="AE49" t="s">
        <v>28</v>
      </c>
      <c r="AG49" t="s">
        <v>30</v>
      </c>
    </row>
    <row r="50" spans="1:33" x14ac:dyDescent="0.2">
      <c r="A50" t="s">
        <v>52</v>
      </c>
      <c r="C50" s="17">
        <v>44565.364999999998</v>
      </c>
      <c r="D50" s="17"/>
      <c r="E50">
        <f t="shared" si="0"/>
        <v>-117.0062249932883</v>
      </c>
      <c r="F50">
        <f t="shared" si="1"/>
        <v>-117</v>
      </c>
      <c r="G50">
        <f t="shared" si="2"/>
        <v>-1.2824400000681635E-2</v>
      </c>
      <c r="I50">
        <f t="shared" si="3"/>
        <v>-1.2824400000681635E-2</v>
      </c>
      <c r="O50">
        <f t="shared" si="4"/>
        <v>-1.5661749379181663E-3</v>
      </c>
      <c r="Q50" s="2">
        <f t="shared" si="5"/>
        <v>29546.864999999998</v>
      </c>
      <c r="R50" s="2"/>
      <c r="AB50" t="s">
        <v>40</v>
      </c>
      <c r="AC50">
        <v>16</v>
      </c>
      <c r="AE50" t="s">
        <v>28</v>
      </c>
      <c r="AG50" t="s">
        <v>30</v>
      </c>
    </row>
    <row r="51" spans="1:33" x14ac:dyDescent="0.2">
      <c r="A51" t="s">
        <v>13</v>
      </c>
      <c r="C51" s="17">
        <v>44806.415000000001</v>
      </c>
      <c r="D51" s="17" t="s">
        <v>15</v>
      </c>
      <c r="E51">
        <f t="shared" si="0"/>
        <v>0</v>
      </c>
      <c r="F51">
        <f t="shared" si="1"/>
        <v>0</v>
      </c>
      <c r="G51">
        <f t="shared" si="2"/>
        <v>0</v>
      </c>
      <c r="H51">
        <f>+C51-(C$7+F51*C$8)</f>
        <v>0</v>
      </c>
      <c r="O51">
        <f t="shared" si="4"/>
        <v>-1.9246286884109416E-3</v>
      </c>
      <c r="Q51" s="2">
        <f t="shared" si="5"/>
        <v>29787.915000000001</v>
      </c>
      <c r="R51" s="2"/>
    </row>
    <row r="52" spans="1:33" x14ac:dyDescent="0.2">
      <c r="A52" t="s">
        <v>53</v>
      </c>
      <c r="C52" s="17">
        <v>44806.421999999999</v>
      </c>
      <c r="D52" s="17"/>
      <c r="E52">
        <f t="shared" si="0"/>
        <v>3.3978161157195734E-3</v>
      </c>
      <c r="F52">
        <f t="shared" si="1"/>
        <v>0</v>
      </c>
      <c r="G52">
        <f t="shared" si="2"/>
        <v>6.9999999977881089E-3</v>
      </c>
      <c r="I52">
        <f t="shared" ref="I52:I65" si="6">+C52-(C$7+F52*C$8)</f>
        <v>6.9999999977881089E-3</v>
      </c>
      <c r="O52">
        <f t="shared" si="4"/>
        <v>-1.9246286884109416E-3</v>
      </c>
      <c r="Q52" s="2">
        <f t="shared" si="5"/>
        <v>29787.921999999999</v>
      </c>
      <c r="R52" s="2"/>
      <c r="AB52" t="s">
        <v>40</v>
      </c>
      <c r="AC52">
        <v>7</v>
      </c>
      <c r="AE52" t="s">
        <v>28</v>
      </c>
      <c r="AG52" t="s">
        <v>30</v>
      </c>
    </row>
    <row r="53" spans="1:33" x14ac:dyDescent="0.2">
      <c r="A53" t="s">
        <v>54</v>
      </c>
      <c r="C53" s="17">
        <v>44874.383999999998</v>
      </c>
      <c r="D53" s="17"/>
      <c r="E53">
        <f t="shared" ref="E53:E84" si="7">+(C53-C$7)/C$8</f>
        <v>32.992309091758571</v>
      </c>
      <c r="F53">
        <f t="shared" ref="F53:F84" si="8">ROUND(2*E53,0)/2</f>
        <v>33</v>
      </c>
      <c r="G53">
        <f t="shared" ref="G53:G84" si="9">+C53-(C$7+F53*C$8)</f>
        <v>-1.5844400004425552E-2</v>
      </c>
      <c r="I53">
        <f t="shared" si="6"/>
        <v>-1.5844400004425552E-2</v>
      </c>
      <c r="O53">
        <f t="shared" ref="O53:O84" si="10">+C$11+C$12*F53</f>
        <v>-2.0257310282935192E-3</v>
      </c>
      <c r="Q53" s="2">
        <f t="shared" ref="Q53:Q84" si="11">+C53-15018.5</f>
        <v>29855.883999999998</v>
      </c>
      <c r="R53" s="2"/>
      <c r="AB53" t="s">
        <v>40</v>
      </c>
      <c r="AG53" t="s">
        <v>49</v>
      </c>
    </row>
    <row r="54" spans="1:33" x14ac:dyDescent="0.2">
      <c r="A54" t="s">
        <v>54</v>
      </c>
      <c r="C54" s="17">
        <v>44874.389000000003</v>
      </c>
      <c r="D54" s="17"/>
      <c r="E54">
        <f t="shared" si="7"/>
        <v>32.994736103272821</v>
      </c>
      <c r="F54">
        <f t="shared" si="8"/>
        <v>33</v>
      </c>
      <c r="G54">
        <f t="shared" si="9"/>
        <v>-1.0844399999768939E-2</v>
      </c>
      <c r="I54">
        <f t="shared" si="6"/>
        <v>-1.0844399999768939E-2</v>
      </c>
      <c r="O54">
        <f t="shared" si="10"/>
        <v>-2.0257310282935192E-3</v>
      </c>
      <c r="Q54" s="2">
        <f t="shared" si="11"/>
        <v>29855.889000000003</v>
      </c>
      <c r="R54" s="2"/>
      <c r="AB54" t="s">
        <v>40</v>
      </c>
      <c r="AG54" t="s">
        <v>49</v>
      </c>
    </row>
    <row r="55" spans="1:33" x14ac:dyDescent="0.2">
      <c r="A55" t="s">
        <v>54</v>
      </c>
      <c r="C55" s="17">
        <v>44874.392999999996</v>
      </c>
      <c r="D55" s="17"/>
      <c r="E55">
        <f t="shared" si="7"/>
        <v>32.996677712479283</v>
      </c>
      <c r="F55">
        <f t="shared" si="8"/>
        <v>33</v>
      </c>
      <c r="G55">
        <f t="shared" si="9"/>
        <v>-6.8444000062299892E-3</v>
      </c>
      <c r="I55">
        <f t="shared" si="6"/>
        <v>-6.8444000062299892E-3</v>
      </c>
      <c r="O55">
        <f t="shared" si="10"/>
        <v>-2.0257310282935192E-3</v>
      </c>
      <c r="Q55" s="2">
        <f t="shared" si="11"/>
        <v>29855.892999999996</v>
      </c>
      <c r="R55" s="2"/>
      <c r="AB55" t="s">
        <v>40</v>
      </c>
      <c r="AG55" t="s">
        <v>49</v>
      </c>
    </row>
    <row r="56" spans="1:33" x14ac:dyDescent="0.2">
      <c r="A56" t="s">
        <v>54</v>
      </c>
      <c r="C56" s="17">
        <v>44874.398999999998</v>
      </c>
      <c r="D56" s="17"/>
      <c r="E56">
        <f t="shared" si="7"/>
        <v>32.999590126294272</v>
      </c>
      <c r="F56">
        <f t="shared" si="8"/>
        <v>33</v>
      </c>
      <c r="G56">
        <f t="shared" si="9"/>
        <v>-8.4440000500762835E-4</v>
      </c>
      <c r="I56">
        <f t="shared" si="6"/>
        <v>-8.4440000500762835E-4</v>
      </c>
      <c r="O56">
        <f t="shared" si="10"/>
        <v>-2.0257310282935192E-3</v>
      </c>
      <c r="Q56" s="2">
        <f t="shared" si="11"/>
        <v>29855.898999999998</v>
      </c>
      <c r="R56" s="2"/>
      <c r="AB56" t="s">
        <v>40</v>
      </c>
      <c r="AG56" t="s">
        <v>49</v>
      </c>
    </row>
    <row r="57" spans="1:33" x14ac:dyDescent="0.2">
      <c r="A57" t="s">
        <v>54</v>
      </c>
      <c r="C57" s="17">
        <v>45115.430999999997</v>
      </c>
      <c r="D57" s="17"/>
      <c r="E57">
        <f t="shared" si="7"/>
        <v>149.99707787813762</v>
      </c>
      <c r="F57">
        <f t="shared" si="8"/>
        <v>150</v>
      </c>
      <c r="G57">
        <f t="shared" si="9"/>
        <v>-6.0200000007171184E-3</v>
      </c>
      <c r="I57">
        <f t="shared" si="6"/>
        <v>-6.0200000007171184E-3</v>
      </c>
      <c r="O57">
        <f t="shared" si="10"/>
        <v>-2.3841847787862943E-3</v>
      </c>
      <c r="Q57" s="2">
        <f t="shared" si="11"/>
        <v>30096.930999999997</v>
      </c>
      <c r="R57" s="2"/>
      <c r="AB57" t="s">
        <v>40</v>
      </c>
      <c r="AG57" t="s">
        <v>49</v>
      </c>
    </row>
    <row r="58" spans="1:33" x14ac:dyDescent="0.2">
      <c r="A58" t="s">
        <v>54</v>
      </c>
      <c r="C58" s="17">
        <v>45117.478000000003</v>
      </c>
      <c r="D58" s="17"/>
      <c r="E58">
        <f t="shared" si="7"/>
        <v>150.99069639115132</v>
      </c>
      <c r="F58">
        <f t="shared" si="8"/>
        <v>151</v>
      </c>
      <c r="G58">
        <f t="shared" si="9"/>
        <v>-1.9166799997037742E-2</v>
      </c>
      <c r="I58">
        <f t="shared" si="6"/>
        <v>-1.9166799997037742E-2</v>
      </c>
      <c r="O58">
        <f t="shared" si="10"/>
        <v>-2.3872484860554635E-3</v>
      </c>
      <c r="Q58" s="2">
        <f t="shared" si="11"/>
        <v>30098.978000000003</v>
      </c>
      <c r="R58" s="2"/>
      <c r="AB58" t="s">
        <v>40</v>
      </c>
      <c r="AG58" t="s">
        <v>49</v>
      </c>
    </row>
    <row r="59" spans="1:33" x14ac:dyDescent="0.2">
      <c r="A59" t="s">
        <v>54</v>
      </c>
      <c r="C59" s="17">
        <v>45117.481</v>
      </c>
      <c r="D59" s="17"/>
      <c r="E59">
        <f t="shared" si="7"/>
        <v>150.99215259805703</v>
      </c>
      <c r="F59">
        <f t="shared" si="8"/>
        <v>151</v>
      </c>
      <c r="G59">
        <f t="shared" si="9"/>
        <v>-1.6166800000064541E-2</v>
      </c>
      <c r="I59">
        <f t="shared" si="6"/>
        <v>-1.6166800000064541E-2</v>
      </c>
      <c r="O59">
        <f t="shared" si="10"/>
        <v>-2.3872484860554635E-3</v>
      </c>
      <c r="Q59" s="2">
        <f t="shared" si="11"/>
        <v>30098.981</v>
      </c>
      <c r="R59" s="2"/>
      <c r="AB59" t="s">
        <v>40</v>
      </c>
      <c r="AG59" t="s">
        <v>49</v>
      </c>
    </row>
    <row r="60" spans="1:33" x14ac:dyDescent="0.2">
      <c r="A60" t="s">
        <v>55</v>
      </c>
      <c r="C60" s="17">
        <v>45183.425000000003</v>
      </c>
      <c r="D60" s="17"/>
      <c r="E60">
        <f t="shared" si="7"/>
        <v>183.0015220274604</v>
      </c>
      <c r="F60">
        <f t="shared" si="8"/>
        <v>183</v>
      </c>
      <c r="G60">
        <f t="shared" si="9"/>
        <v>3.135600003588479E-3</v>
      </c>
      <c r="I60">
        <f t="shared" si="6"/>
        <v>3.135600003588479E-3</v>
      </c>
      <c r="O60">
        <f t="shared" si="10"/>
        <v>-2.4852871186688721E-3</v>
      </c>
      <c r="Q60" s="2">
        <f t="shared" si="11"/>
        <v>30164.925000000003</v>
      </c>
      <c r="R60" s="2"/>
      <c r="AB60" t="s">
        <v>40</v>
      </c>
      <c r="AC60">
        <v>12</v>
      </c>
      <c r="AE60" t="s">
        <v>28</v>
      </c>
      <c r="AG60" t="s">
        <v>30</v>
      </c>
    </row>
    <row r="61" spans="1:33" x14ac:dyDescent="0.2">
      <c r="A61" t="s">
        <v>55</v>
      </c>
      <c r="C61" s="17">
        <v>45216.391000000003</v>
      </c>
      <c r="D61" s="17"/>
      <c r="E61">
        <f t="shared" si="7"/>
        <v>199.00329432834707</v>
      </c>
      <c r="F61">
        <f t="shared" si="8"/>
        <v>199</v>
      </c>
      <c r="G61">
        <f t="shared" si="9"/>
        <v>6.786800004192628E-3</v>
      </c>
      <c r="I61">
        <f t="shared" si="6"/>
        <v>6.786800004192628E-3</v>
      </c>
      <c r="O61">
        <f t="shared" si="10"/>
        <v>-2.5343064349755764E-3</v>
      </c>
      <c r="Q61" s="2">
        <f t="shared" si="11"/>
        <v>30197.891000000003</v>
      </c>
      <c r="R61" s="2"/>
      <c r="AB61" t="s">
        <v>40</v>
      </c>
      <c r="AC61">
        <v>13</v>
      </c>
      <c r="AE61" t="s">
        <v>28</v>
      </c>
      <c r="AG61" t="s">
        <v>30</v>
      </c>
    </row>
    <row r="62" spans="1:33" x14ac:dyDescent="0.2">
      <c r="A62" t="s">
        <v>54</v>
      </c>
      <c r="C62" s="17">
        <v>45358.536999999997</v>
      </c>
      <c r="D62" s="17"/>
      <c r="E62">
        <f t="shared" si="7"/>
        <v>268.00129000515676</v>
      </c>
      <c r="F62">
        <f t="shared" si="8"/>
        <v>268</v>
      </c>
      <c r="G62">
        <f t="shared" si="9"/>
        <v>2.6575999945634976E-3</v>
      </c>
      <c r="I62">
        <f t="shared" si="6"/>
        <v>2.6575999945634976E-3</v>
      </c>
      <c r="O62">
        <f t="shared" si="10"/>
        <v>-2.7457022365482385E-3</v>
      </c>
      <c r="Q62" s="2">
        <f t="shared" si="11"/>
        <v>30340.036999999997</v>
      </c>
      <c r="R62" s="2"/>
      <c r="AB62" t="s">
        <v>40</v>
      </c>
      <c r="AG62" t="s">
        <v>49</v>
      </c>
    </row>
    <row r="63" spans="1:33" x14ac:dyDescent="0.2">
      <c r="A63" t="s">
        <v>54</v>
      </c>
      <c r="C63" s="17">
        <v>45358.542000000001</v>
      </c>
      <c r="D63" s="17"/>
      <c r="E63">
        <f t="shared" si="7"/>
        <v>268.00371701667103</v>
      </c>
      <c r="F63">
        <f t="shared" si="8"/>
        <v>268</v>
      </c>
      <c r="G63">
        <f t="shared" si="9"/>
        <v>7.6575999992201105E-3</v>
      </c>
      <c r="I63">
        <f t="shared" si="6"/>
        <v>7.6575999992201105E-3</v>
      </c>
      <c r="O63">
        <f t="shared" si="10"/>
        <v>-2.7457022365482385E-3</v>
      </c>
      <c r="Q63" s="2">
        <f t="shared" si="11"/>
        <v>30340.042000000001</v>
      </c>
      <c r="R63" s="2"/>
      <c r="AB63" t="s">
        <v>40</v>
      </c>
      <c r="AG63" t="s">
        <v>49</v>
      </c>
    </row>
    <row r="64" spans="1:33" x14ac:dyDescent="0.2">
      <c r="A64" t="s">
        <v>54</v>
      </c>
      <c r="C64" s="17">
        <v>45562.476999999999</v>
      </c>
      <c r="D64" s="17"/>
      <c r="E64">
        <f t="shared" si="7"/>
        <v>366.9942355564167</v>
      </c>
      <c r="F64">
        <f t="shared" si="8"/>
        <v>367</v>
      </c>
      <c r="G64">
        <f t="shared" si="9"/>
        <v>-1.1875600001076236E-2</v>
      </c>
      <c r="I64">
        <f t="shared" si="6"/>
        <v>-1.1875600001076236E-2</v>
      </c>
      <c r="O64">
        <f t="shared" si="10"/>
        <v>-3.0490092561959716E-3</v>
      </c>
      <c r="Q64" s="2">
        <f t="shared" si="11"/>
        <v>30543.976999999999</v>
      </c>
      <c r="R64" s="2"/>
      <c r="AB64" t="s">
        <v>40</v>
      </c>
      <c r="AG64" t="s">
        <v>49</v>
      </c>
    </row>
    <row r="65" spans="1:33" x14ac:dyDescent="0.2">
      <c r="A65" t="s">
        <v>54</v>
      </c>
      <c r="C65" s="17">
        <v>45562.502</v>
      </c>
      <c r="D65" s="17"/>
      <c r="E65">
        <f t="shared" si="7"/>
        <v>367.00637061397737</v>
      </c>
      <c r="F65">
        <f t="shared" si="8"/>
        <v>367</v>
      </c>
      <c r="G65">
        <f t="shared" si="9"/>
        <v>1.3124400000378955E-2</v>
      </c>
      <c r="I65">
        <f t="shared" si="6"/>
        <v>1.3124400000378955E-2</v>
      </c>
      <c r="O65">
        <f t="shared" si="10"/>
        <v>-3.0490092561959716E-3</v>
      </c>
      <c r="Q65" s="2">
        <f t="shared" si="11"/>
        <v>30544.002</v>
      </c>
      <c r="R65" s="2"/>
      <c r="AB65" t="s">
        <v>40</v>
      </c>
      <c r="AG65" t="s">
        <v>49</v>
      </c>
    </row>
    <row r="66" spans="1:33" x14ac:dyDescent="0.2">
      <c r="A66" t="s">
        <v>57</v>
      </c>
      <c r="C66" s="17">
        <v>45605.750099999997</v>
      </c>
      <c r="D66" s="17"/>
      <c r="E66">
        <f t="shared" si="7"/>
        <v>387.99909792835956</v>
      </c>
      <c r="F66">
        <f t="shared" si="8"/>
        <v>388</v>
      </c>
      <c r="G66">
        <f t="shared" si="9"/>
        <v>-1.8584000063128769E-3</v>
      </c>
      <c r="J66">
        <f>+G66</f>
        <v>-1.8584000063128769E-3</v>
      </c>
      <c r="O66">
        <f t="shared" si="10"/>
        <v>-3.1133471088485212E-3</v>
      </c>
      <c r="Q66" s="2">
        <f t="shared" si="11"/>
        <v>30587.250099999997</v>
      </c>
      <c r="R66" s="2"/>
      <c r="AB66" t="s">
        <v>56</v>
      </c>
      <c r="AG66" t="s">
        <v>49</v>
      </c>
    </row>
    <row r="67" spans="1:33" x14ac:dyDescent="0.2">
      <c r="A67" t="s">
        <v>59</v>
      </c>
      <c r="C67" s="17">
        <v>45772.627999999997</v>
      </c>
      <c r="D67" s="17"/>
      <c r="E67">
        <f t="shared" si="7"/>
        <v>469.0020148078749</v>
      </c>
      <c r="F67">
        <f t="shared" si="8"/>
        <v>469</v>
      </c>
      <c r="G67">
        <f t="shared" si="9"/>
        <v>4.1507999994792044E-3</v>
      </c>
      <c r="I67">
        <f t="shared" ref="I67:I72" si="12">+C67-(C$7+F67*C$8)</f>
        <v>4.1507999994792044E-3</v>
      </c>
      <c r="O67">
        <f t="shared" si="10"/>
        <v>-3.3615073976512116E-3</v>
      </c>
      <c r="Q67" s="2">
        <f t="shared" si="11"/>
        <v>30754.127999999997</v>
      </c>
      <c r="R67" s="2"/>
      <c r="AB67" t="s">
        <v>40</v>
      </c>
      <c r="AC67">
        <v>8</v>
      </c>
      <c r="AE67" t="s">
        <v>58</v>
      </c>
      <c r="AG67" t="s">
        <v>30</v>
      </c>
    </row>
    <row r="68" spans="1:33" x14ac:dyDescent="0.2">
      <c r="A68" t="s">
        <v>60</v>
      </c>
      <c r="C68" s="17">
        <v>45869.464</v>
      </c>
      <c r="D68" s="17"/>
      <c r="E68">
        <f t="shared" si="7"/>
        <v>516.00643216298909</v>
      </c>
      <c r="F68">
        <f t="shared" si="8"/>
        <v>516</v>
      </c>
      <c r="G68">
        <f t="shared" si="9"/>
        <v>1.3251199998194352E-2</v>
      </c>
      <c r="I68">
        <f t="shared" si="12"/>
        <v>1.3251199998194352E-2</v>
      </c>
      <c r="O68">
        <f t="shared" si="10"/>
        <v>-3.5055016393021553E-3</v>
      </c>
      <c r="Q68" s="2">
        <f t="shared" si="11"/>
        <v>30850.964</v>
      </c>
      <c r="R68" s="2"/>
      <c r="AB68" t="s">
        <v>40</v>
      </c>
      <c r="AC68">
        <v>6</v>
      </c>
      <c r="AE68" t="s">
        <v>58</v>
      </c>
      <c r="AG68" t="s">
        <v>30</v>
      </c>
    </row>
    <row r="69" spans="1:33" x14ac:dyDescent="0.2">
      <c r="A69" t="s">
        <v>61</v>
      </c>
      <c r="C69" s="17">
        <v>45900.343000000001</v>
      </c>
      <c r="D69" s="17"/>
      <c r="E69">
        <f t="shared" si="7"/>
        <v>530.99516985876926</v>
      </c>
      <c r="F69">
        <f t="shared" si="8"/>
        <v>531</v>
      </c>
      <c r="G69">
        <f t="shared" si="9"/>
        <v>-9.9507999984780326E-3</v>
      </c>
      <c r="I69">
        <f t="shared" si="12"/>
        <v>-9.9507999984780326E-3</v>
      </c>
      <c r="O69">
        <f t="shared" si="10"/>
        <v>-3.5514572483396909E-3</v>
      </c>
      <c r="Q69" s="2">
        <f t="shared" si="11"/>
        <v>30881.843000000001</v>
      </c>
      <c r="R69" s="2"/>
      <c r="AB69" t="s">
        <v>40</v>
      </c>
      <c r="AC69">
        <v>6</v>
      </c>
      <c r="AE69" t="s">
        <v>58</v>
      </c>
      <c r="AG69" t="s">
        <v>30</v>
      </c>
    </row>
    <row r="70" spans="1:33" x14ac:dyDescent="0.2">
      <c r="A70" t="s">
        <v>61</v>
      </c>
      <c r="C70" s="17">
        <v>45935.387999999999</v>
      </c>
      <c r="D70" s="17"/>
      <c r="E70">
        <f t="shared" si="7"/>
        <v>548.00609354634253</v>
      </c>
      <c r="F70">
        <f t="shared" si="8"/>
        <v>548</v>
      </c>
      <c r="G70">
        <f t="shared" si="9"/>
        <v>1.2553599997772835E-2</v>
      </c>
      <c r="I70">
        <f t="shared" si="12"/>
        <v>1.2553599997772835E-2</v>
      </c>
      <c r="O70">
        <f t="shared" si="10"/>
        <v>-3.603540271915564E-3</v>
      </c>
      <c r="Q70" s="2">
        <f t="shared" si="11"/>
        <v>30916.887999999999</v>
      </c>
      <c r="R70" s="2"/>
      <c r="AB70" t="s">
        <v>40</v>
      </c>
      <c r="AC70">
        <v>11</v>
      </c>
      <c r="AE70" t="s">
        <v>28</v>
      </c>
      <c r="AG70" t="s">
        <v>30</v>
      </c>
    </row>
    <row r="71" spans="1:33" x14ac:dyDescent="0.2">
      <c r="A71" t="s">
        <v>62</v>
      </c>
      <c r="C71" s="17">
        <v>46003.366999999998</v>
      </c>
      <c r="D71" s="17"/>
      <c r="E71">
        <f t="shared" si="7"/>
        <v>581.00325666112599</v>
      </c>
      <c r="F71">
        <f t="shared" si="8"/>
        <v>581</v>
      </c>
      <c r="G71">
        <f t="shared" si="9"/>
        <v>6.7091999953845516E-3</v>
      </c>
      <c r="I71">
        <f t="shared" si="12"/>
        <v>6.7091999953845516E-3</v>
      </c>
      <c r="O71">
        <f t="shared" si="10"/>
        <v>-3.7046426117981418E-3</v>
      </c>
      <c r="Q71" s="2">
        <f t="shared" si="11"/>
        <v>30984.866999999998</v>
      </c>
      <c r="R71" s="2"/>
      <c r="AB71" t="s">
        <v>40</v>
      </c>
      <c r="AC71">
        <v>13</v>
      </c>
      <c r="AE71" t="s">
        <v>28</v>
      </c>
      <c r="AG71" t="s">
        <v>30</v>
      </c>
    </row>
    <row r="72" spans="1:33" x14ac:dyDescent="0.2">
      <c r="A72" t="s">
        <v>63</v>
      </c>
      <c r="C72" s="17">
        <v>46038.379000000001</v>
      </c>
      <c r="D72" s="17"/>
      <c r="E72">
        <f t="shared" si="7"/>
        <v>597.99816207272215</v>
      </c>
      <c r="F72">
        <f t="shared" si="8"/>
        <v>598</v>
      </c>
      <c r="G72">
        <f t="shared" si="9"/>
        <v>-3.7863999968976714E-3</v>
      </c>
      <c r="I72">
        <f t="shared" si="12"/>
        <v>-3.7863999968976714E-3</v>
      </c>
      <c r="O72">
        <f t="shared" si="10"/>
        <v>-3.7567256353740149E-3</v>
      </c>
      <c r="Q72" s="2">
        <f t="shared" si="11"/>
        <v>31019.879000000001</v>
      </c>
      <c r="R72" s="2"/>
      <c r="AB72" t="s">
        <v>40</v>
      </c>
      <c r="AG72" t="s">
        <v>49</v>
      </c>
    </row>
    <row r="73" spans="1:33" x14ac:dyDescent="0.2">
      <c r="A73" t="s">
        <v>26</v>
      </c>
      <c r="C73" s="17">
        <v>46257.751799999998</v>
      </c>
      <c r="D73" s="17"/>
      <c r="E73">
        <f t="shared" si="7"/>
        <v>704.48222427644339</v>
      </c>
      <c r="F73">
        <f t="shared" si="8"/>
        <v>704.5</v>
      </c>
      <c r="G73">
        <f t="shared" si="9"/>
        <v>-3.6620600003516302E-2</v>
      </c>
      <c r="J73">
        <f>+G73</f>
        <v>-3.6620600003516302E-2</v>
      </c>
      <c r="O73">
        <f t="shared" si="10"/>
        <v>-4.0830104595405156E-3</v>
      </c>
      <c r="Q73" s="2">
        <f t="shared" si="11"/>
        <v>31239.251799999998</v>
      </c>
      <c r="R73" s="2"/>
      <c r="S73" t="s">
        <v>27</v>
      </c>
    </row>
    <row r="74" spans="1:33" x14ac:dyDescent="0.2">
      <c r="A74" t="s">
        <v>64</v>
      </c>
      <c r="C74" s="17">
        <v>46349.472999999998</v>
      </c>
      <c r="D74" s="17"/>
      <c r="E74">
        <f t="shared" si="7"/>
        <v>749.0039059352456</v>
      </c>
      <c r="F74">
        <f t="shared" si="8"/>
        <v>749</v>
      </c>
      <c r="G74">
        <f t="shared" si="9"/>
        <v>8.0467999941902235E-3</v>
      </c>
      <c r="I74">
        <f t="shared" ref="I74:I105" si="13">+C74-(C$7+F74*C$8)</f>
        <v>8.0467999941902235E-3</v>
      </c>
      <c r="O74">
        <f t="shared" si="10"/>
        <v>-4.219345433018537E-3</v>
      </c>
      <c r="Q74" s="2">
        <f t="shared" si="11"/>
        <v>31330.972999999998</v>
      </c>
      <c r="R74" s="2"/>
      <c r="AB74" t="s">
        <v>40</v>
      </c>
      <c r="AC74">
        <v>10</v>
      </c>
      <c r="AE74" t="s">
        <v>28</v>
      </c>
      <c r="AG74" t="s">
        <v>30</v>
      </c>
    </row>
    <row r="75" spans="1:33" x14ac:dyDescent="0.2">
      <c r="A75" t="s">
        <v>65</v>
      </c>
      <c r="C75" s="17">
        <v>46623.466999999997</v>
      </c>
      <c r="D75" s="17"/>
      <c r="E75">
        <f t="shared" si="7"/>
        <v>882.00122437876564</v>
      </c>
      <c r="F75">
        <f t="shared" si="8"/>
        <v>882</v>
      </c>
      <c r="G75">
        <f t="shared" si="9"/>
        <v>2.5223999982699752E-3</v>
      </c>
      <c r="I75">
        <f t="shared" si="13"/>
        <v>2.5223999982699752E-3</v>
      </c>
      <c r="O75">
        <f t="shared" si="10"/>
        <v>-4.6268184998180164E-3</v>
      </c>
      <c r="Q75" s="2">
        <f t="shared" si="11"/>
        <v>31604.966999999997</v>
      </c>
      <c r="R75" s="2"/>
      <c r="AB75" t="s">
        <v>40</v>
      </c>
      <c r="AG75" t="s">
        <v>49</v>
      </c>
    </row>
    <row r="76" spans="1:33" x14ac:dyDescent="0.2">
      <c r="A76" t="s">
        <v>65</v>
      </c>
      <c r="C76" s="17">
        <v>46623.472999999998</v>
      </c>
      <c r="D76" s="17"/>
      <c r="E76">
        <f t="shared" si="7"/>
        <v>882.00413679258065</v>
      </c>
      <c r="F76">
        <f t="shared" si="8"/>
        <v>882</v>
      </c>
      <c r="G76">
        <f t="shared" si="9"/>
        <v>8.5223999994923361E-3</v>
      </c>
      <c r="I76">
        <f t="shared" si="13"/>
        <v>8.5223999994923361E-3</v>
      </c>
      <c r="O76">
        <f t="shared" si="10"/>
        <v>-4.6268184998180164E-3</v>
      </c>
      <c r="Q76" s="2">
        <f t="shared" si="11"/>
        <v>31604.972999999998</v>
      </c>
      <c r="R76" s="2"/>
      <c r="AB76" t="s">
        <v>40</v>
      </c>
      <c r="AG76" t="s">
        <v>49</v>
      </c>
    </row>
    <row r="77" spans="1:33" x14ac:dyDescent="0.2">
      <c r="A77" t="s">
        <v>66</v>
      </c>
      <c r="C77" s="17">
        <v>46753.258000000002</v>
      </c>
      <c r="D77" s="17"/>
      <c r="E77">
        <f t="shared" si="7"/>
        <v>945.0020746094408</v>
      </c>
      <c r="F77">
        <f t="shared" si="8"/>
        <v>945</v>
      </c>
      <c r="G77">
        <f t="shared" si="9"/>
        <v>4.2739999989862554E-3</v>
      </c>
      <c r="I77">
        <f t="shared" si="13"/>
        <v>4.2739999989862554E-3</v>
      </c>
      <c r="O77">
        <f t="shared" si="10"/>
        <v>-4.8198320577756649E-3</v>
      </c>
      <c r="Q77" s="2">
        <f t="shared" si="11"/>
        <v>31734.758000000002</v>
      </c>
      <c r="R77" s="2"/>
      <c r="AB77" t="s">
        <v>40</v>
      </c>
      <c r="AC77">
        <v>10</v>
      </c>
      <c r="AE77" t="s">
        <v>28</v>
      </c>
      <c r="AG77" t="s">
        <v>30</v>
      </c>
    </row>
    <row r="78" spans="1:33" x14ac:dyDescent="0.2">
      <c r="A78" t="s">
        <v>66</v>
      </c>
      <c r="C78" s="17">
        <v>46753.266000000003</v>
      </c>
      <c r="D78" s="17"/>
      <c r="E78">
        <f t="shared" si="7"/>
        <v>945.00595782786081</v>
      </c>
      <c r="F78">
        <f t="shared" si="8"/>
        <v>945</v>
      </c>
      <c r="G78">
        <f t="shared" si="9"/>
        <v>1.227400000061607E-2</v>
      </c>
      <c r="I78">
        <f t="shared" si="13"/>
        <v>1.227400000061607E-2</v>
      </c>
      <c r="O78">
        <f t="shared" si="10"/>
        <v>-4.8198320577756649E-3</v>
      </c>
      <c r="Q78" s="2">
        <f t="shared" si="11"/>
        <v>31734.766000000003</v>
      </c>
      <c r="R78" s="2"/>
      <c r="AB78" t="s">
        <v>40</v>
      </c>
      <c r="AC78">
        <v>7</v>
      </c>
      <c r="AE78" t="s">
        <v>58</v>
      </c>
      <c r="AG78" t="s">
        <v>30</v>
      </c>
    </row>
    <row r="79" spans="1:33" x14ac:dyDescent="0.2">
      <c r="A79" t="s">
        <v>67</v>
      </c>
      <c r="C79" s="17">
        <v>46901.589</v>
      </c>
      <c r="D79" s="17"/>
      <c r="E79">
        <f t="shared" si="7"/>
        <v>1017.0022835265909</v>
      </c>
      <c r="F79">
        <f t="shared" si="8"/>
        <v>1017</v>
      </c>
      <c r="G79">
        <f t="shared" si="9"/>
        <v>4.7044000020832755E-3</v>
      </c>
      <c r="I79">
        <f t="shared" si="13"/>
        <v>4.7044000020832755E-3</v>
      </c>
      <c r="O79">
        <f t="shared" si="10"/>
        <v>-5.0404189811558342E-3</v>
      </c>
      <c r="Q79" s="2">
        <f t="shared" si="11"/>
        <v>31883.089</v>
      </c>
      <c r="R79" s="2"/>
      <c r="AB79" t="s">
        <v>40</v>
      </c>
      <c r="AC79">
        <v>6</v>
      </c>
      <c r="AE79" t="s">
        <v>58</v>
      </c>
      <c r="AG79" t="s">
        <v>30</v>
      </c>
    </row>
    <row r="80" spans="1:33" x14ac:dyDescent="0.2">
      <c r="A80" t="s">
        <v>68</v>
      </c>
      <c r="C80" s="17">
        <v>47070.499000000003</v>
      </c>
      <c r="D80" s="17"/>
      <c r="E80">
        <f t="shared" si="7"/>
        <v>1098.9915864248132</v>
      </c>
      <c r="F80">
        <f t="shared" si="8"/>
        <v>1099</v>
      </c>
      <c r="G80">
        <f t="shared" si="9"/>
        <v>-1.7333199997665361E-2</v>
      </c>
      <c r="I80">
        <f t="shared" si="13"/>
        <v>-1.7333199997665361E-2</v>
      </c>
      <c r="O80">
        <f t="shared" si="10"/>
        <v>-5.2916429772276938E-3</v>
      </c>
      <c r="Q80" s="2">
        <f t="shared" si="11"/>
        <v>32051.999000000003</v>
      </c>
      <c r="R80" s="2"/>
      <c r="AB80" t="s">
        <v>40</v>
      </c>
      <c r="AC80">
        <v>6</v>
      </c>
      <c r="AE80" t="s">
        <v>58</v>
      </c>
      <c r="AG80" t="s">
        <v>30</v>
      </c>
    </row>
    <row r="81" spans="1:33" x14ac:dyDescent="0.2">
      <c r="A81" t="s">
        <v>69</v>
      </c>
      <c r="C81" s="17">
        <v>47472.256000000001</v>
      </c>
      <c r="D81" s="17"/>
      <c r="E81">
        <f t="shared" si="7"/>
        <v>1294.0053592297404</v>
      </c>
      <c r="F81">
        <f t="shared" si="8"/>
        <v>1294</v>
      </c>
      <c r="G81">
        <f t="shared" si="9"/>
        <v>1.1040800003684126E-2</v>
      </c>
      <c r="I81">
        <f t="shared" si="13"/>
        <v>1.1040800003684126E-2</v>
      </c>
      <c r="O81">
        <f t="shared" si="10"/>
        <v>-5.889065894715652E-3</v>
      </c>
      <c r="Q81" s="2">
        <f t="shared" si="11"/>
        <v>32453.756000000001</v>
      </c>
      <c r="R81" s="2"/>
      <c r="AB81" t="s">
        <v>40</v>
      </c>
      <c r="AC81">
        <v>7</v>
      </c>
      <c r="AE81" t="s">
        <v>28</v>
      </c>
      <c r="AG81" t="s">
        <v>30</v>
      </c>
    </row>
    <row r="82" spans="1:33" x14ac:dyDescent="0.2">
      <c r="A82" t="s">
        <v>69</v>
      </c>
      <c r="C82" s="17">
        <v>47474.307000000001</v>
      </c>
      <c r="D82" s="17"/>
      <c r="E82">
        <f t="shared" si="7"/>
        <v>1295.0009193519606</v>
      </c>
      <c r="F82">
        <f t="shared" si="8"/>
        <v>1295</v>
      </c>
      <c r="G82">
        <f t="shared" si="9"/>
        <v>1.8940000009024516E-3</v>
      </c>
      <c r="I82">
        <f t="shared" si="13"/>
        <v>1.8940000009024516E-3</v>
      </c>
      <c r="O82">
        <f t="shared" si="10"/>
        <v>-5.8921296019848208E-3</v>
      </c>
      <c r="Q82" s="2">
        <f t="shared" si="11"/>
        <v>32455.807000000001</v>
      </c>
      <c r="R82" s="2"/>
      <c r="AB82" t="s">
        <v>40</v>
      </c>
      <c r="AC82">
        <v>10</v>
      </c>
      <c r="AE82" t="s">
        <v>28</v>
      </c>
      <c r="AG82" t="s">
        <v>30</v>
      </c>
    </row>
    <row r="83" spans="1:33" x14ac:dyDescent="0.2">
      <c r="A83" t="s">
        <v>69</v>
      </c>
      <c r="C83" s="17">
        <v>47474.31</v>
      </c>
      <c r="D83" s="17"/>
      <c r="E83">
        <f t="shared" si="7"/>
        <v>1295.0023755588663</v>
      </c>
      <c r="F83">
        <f t="shared" si="8"/>
        <v>1295</v>
      </c>
      <c r="G83">
        <f t="shared" si="9"/>
        <v>4.8939999978756532E-3</v>
      </c>
      <c r="I83">
        <f t="shared" si="13"/>
        <v>4.8939999978756532E-3</v>
      </c>
      <c r="O83">
        <f t="shared" si="10"/>
        <v>-5.8921296019848208E-3</v>
      </c>
      <c r="Q83" s="2">
        <f t="shared" si="11"/>
        <v>32455.809999999998</v>
      </c>
      <c r="R83" s="2"/>
      <c r="AB83" t="s">
        <v>40</v>
      </c>
      <c r="AC83">
        <v>7</v>
      </c>
      <c r="AE83" t="s">
        <v>58</v>
      </c>
      <c r="AG83" t="s">
        <v>30</v>
      </c>
    </row>
    <row r="84" spans="1:33" x14ac:dyDescent="0.2">
      <c r="A84" t="s">
        <v>70</v>
      </c>
      <c r="C84" s="17">
        <v>47816.281000000003</v>
      </c>
      <c r="D84" s="17"/>
      <c r="E84">
        <f t="shared" si="7"/>
        <v>1460.9958863125685</v>
      </c>
      <c r="F84">
        <f t="shared" si="8"/>
        <v>1461</v>
      </c>
      <c r="G84">
        <f t="shared" si="9"/>
        <v>-8.4748000008403324E-3</v>
      </c>
      <c r="I84">
        <f t="shared" si="13"/>
        <v>-8.4748000008403324E-3</v>
      </c>
      <c r="O84">
        <f t="shared" si="10"/>
        <v>-6.4007050086668784E-3</v>
      </c>
      <c r="Q84" s="2">
        <f t="shared" si="11"/>
        <v>32797.781000000003</v>
      </c>
      <c r="R84" s="2"/>
      <c r="AB84" t="s">
        <v>40</v>
      </c>
      <c r="AC84">
        <v>7</v>
      </c>
      <c r="AE84" t="s">
        <v>28</v>
      </c>
      <c r="AG84" t="s">
        <v>30</v>
      </c>
    </row>
    <row r="85" spans="1:33" x14ac:dyDescent="0.2">
      <c r="A85" t="s">
        <v>71</v>
      </c>
      <c r="C85" s="17">
        <v>48061.445</v>
      </c>
      <c r="D85" s="17"/>
      <c r="E85">
        <f t="shared" ref="E85:E116" si="14">+(C85-C$7)/C$8</f>
        <v>1579.9990563779236</v>
      </c>
      <c r="F85">
        <f t="shared" ref="F85:F116" si="15">ROUND(2*E85,0)/2</f>
        <v>1580</v>
      </c>
      <c r="G85">
        <f t="shared" ref="G85:G116" si="16">+C85-(C$7+F85*C$8)</f>
        <v>-1.9440000032773241E-3</v>
      </c>
      <c r="I85">
        <f t="shared" si="13"/>
        <v>-1.9440000032773241E-3</v>
      </c>
      <c r="O85">
        <f t="shared" ref="O85:O99" si="17">+C$11+C$12*F85</f>
        <v>-6.7652861736979914E-3</v>
      </c>
      <c r="Q85" s="2">
        <f t="shared" ref="Q85:Q116" si="18">+C85-15018.5</f>
        <v>33042.945</v>
      </c>
      <c r="R85" s="2"/>
      <c r="AB85" t="s">
        <v>40</v>
      </c>
      <c r="AC85">
        <v>8</v>
      </c>
      <c r="AE85" t="s">
        <v>28</v>
      </c>
      <c r="AG85" t="s">
        <v>30</v>
      </c>
    </row>
    <row r="86" spans="1:33" x14ac:dyDescent="0.2">
      <c r="A86" t="s">
        <v>72</v>
      </c>
      <c r="C86" s="17">
        <v>48096.434999999998</v>
      </c>
      <c r="D86" s="17"/>
      <c r="E86">
        <f t="shared" si="14"/>
        <v>1596.9832829388647</v>
      </c>
      <c r="F86">
        <f t="shared" si="15"/>
        <v>1597</v>
      </c>
      <c r="G86">
        <f t="shared" si="16"/>
        <v>-3.4439600000041537E-2</v>
      </c>
      <c r="I86">
        <f t="shared" si="13"/>
        <v>-3.4439600000041537E-2</v>
      </c>
      <c r="O86">
        <f t="shared" si="17"/>
        <v>-6.817369197273865E-3</v>
      </c>
      <c r="Q86" s="2">
        <f t="shared" si="18"/>
        <v>33077.934999999998</v>
      </c>
      <c r="R86" s="2"/>
      <c r="AB86" t="s">
        <v>40</v>
      </c>
      <c r="AC86">
        <v>6</v>
      </c>
      <c r="AE86" t="s">
        <v>58</v>
      </c>
      <c r="AG86" t="s">
        <v>30</v>
      </c>
    </row>
    <row r="87" spans="1:33" x14ac:dyDescent="0.2">
      <c r="A87" t="s">
        <v>72</v>
      </c>
      <c r="C87" s="17">
        <v>48127.377999999997</v>
      </c>
      <c r="D87" s="17"/>
      <c r="E87">
        <f t="shared" si="14"/>
        <v>1612.0030863819977</v>
      </c>
      <c r="F87">
        <f t="shared" si="15"/>
        <v>1612</v>
      </c>
      <c r="G87">
        <f t="shared" si="16"/>
        <v>6.3583999944967218E-3</v>
      </c>
      <c r="I87">
        <f t="shared" si="13"/>
        <v>6.3583999944967218E-3</v>
      </c>
      <c r="O87">
        <f t="shared" si="17"/>
        <v>-6.8633248063114001E-3</v>
      </c>
      <c r="Q87" s="2">
        <f t="shared" si="18"/>
        <v>33108.877999999997</v>
      </c>
      <c r="R87" s="2"/>
      <c r="AB87" t="s">
        <v>40</v>
      </c>
      <c r="AC87">
        <v>8</v>
      </c>
      <c r="AE87" t="s">
        <v>28</v>
      </c>
      <c r="AG87" t="s">
        <v>30</v>
      </c>
    </row>
    <row r="88" spans="1:33" x14ac:dyDescent="0.2">
      <c r="A88" t="s">
        <v>72</v>
      </c>
      <c r="C88" s="17">
        <v>48162.38</v>
      </c>
      <c r="D88" s="17"/>
      <c r="E88">
        <f t="shared" si="14"/>
        <v>1628.9931377705689</v>
      </c>
      <c r="F88">
        <f t="shared" si="15"/>
        <v>1629</v>
      </c>
      <c r="G88">
        <f t="shared" si="16"/>
        <v>-1.4137199999822769E-2</v>
      </c>
      <c r="I88">
        <f t="shared" si="13"/>
        <v>-1.4137199999822769E-2</v>
      </c>
      <c r="O88">
        <f t="shared" si="17"/>
        <v>-6.9154078298872736E-3</v>
      </c>
      <c r="Q88" s="2">
        <f t="shared" si="18"/>
        <v>33143.879999999997</v>
      </c>
      <c r="R88" s="2"/>
      <c r="AB88" t="s">
        <v>40</v>
      </c>
      <c r="AC88">
        <v>11</v>
      </c>
      <c r="AE88" t="s">
        <v>28</v>
      </c>
      <c r="AG88" t="s">
        <v>30</v>
      </c>
    </row>
    <row r="89" spans="1:33" x14ac:dyDescent="0.2">
      <c r="A89" t="s">
        <v>73</v>
      </c>
      <c r="C89" s="17">
        <v>48438.446000000004</v>
      </c>
      <c r="D89" s="17">
        <v>2E-3</v>
      </c>
      <c r="E89">
        <f t="shared" si="14"/>
        <v>1762.9962097846633</v>
      </c>
      <c r="F89">
        <f t="shared" si="15"/>
        <v>1763</v>
      </c>
      <c r="G89">
        <f t="shared" si="16"/>
        <v>-7.8083999978844076E-3</v>
      </c>
      <c r="I89">
        <f t="shared" si="13"/>
        <v>-7.8083999978844076E-3</v>
      </c>
      <c r="O89">
        <f t="shared" si="17"/>
        <v>-7.3259446039559218E-3</v>
      </c>
      <c r="Q89" s="2">
        <f t="shared" si="18"/>
        <v>33419.946000000004</v>
      </c>
      <c r="R89" s="2"/>
      <c r="AB89" t="s">
        <v>40</v>
      </c>
      <c r="AC89">
        <v>8</v>
      </c>
      <c r="AE89" t="s">
        <v>28</v>
      </c>
      <c r="AG89" t="s">
        <v>30</v>
      </c>
    </row>
    <row r="90" spans="1:33" x14ac:dyDescent="0.2">
      <c r="A90" t="s">
        <v>73</v>
      </c>
      <c r="C90" s="17">
        <v>48471.396000000001</v>
      </c>
      <c r="D90" s="17">
        <v>6.0000000000000001E-3</v>
      </c>
      <c r="E90">
        <f t="shared" si="14"/>
        <v>1778.9902156487099</v>
      </c>
      <c r="F90">
        <f t="shared" si="15"/>
        <v>1779</v>
      </c>
      <c r="G90">
        <f t="shared" si="16"/>
        <v>-2.0157200000539888E-2</v>
      </c>
      <c r="I90">
        <f t="shared" si="13"/>
        <v>-2.0157200000539888E-2</v>
      </c>
      <c r="O90">
        <f t="shared" si="17"/>
        <v>-7.3749639202626265E-3</v>
      </c>
      <c r="Q90" s="2">
        <f t="shared" si="18"/>
        <v>33452.896000000001</v>
      </c>
      <c r="R90" s="2"/>
      <c r="AB90" t="s">
        <v>40</v>
      </c>
      <c r="AC90">
        <v>7</v>
      </c>
      <c r="AE90" t="s">
        <v>58</v>
      </c>
      <c r="AG90" t="s">
        <v>30</v>
      </c>
    </row>
    <row r="91" spans="1:33" x14ac:dyDescent="0.2">
      <c r="A91" t="s">
        <v>74</v>
      </c>
      <c r="C91" s="17">
        <v>48502.332000000002</v>
      </c>
      <c r="D91" s="17">
        <v>5.0000000000000001E-3</v>
      </c>
      <c r="E91">
        <f t="shared" si="14"/>
        <v>1794.0066212757272</v>
      </c>
      <c r="F91">
        <f t="shared" si="15"/>
        <v>1794</v>
      </c>
      <c r="G91">
        <f t="shared" si="16"/>
        <v>1.364080000348622E-2</v>
      </c>
      <c r="I91">
        <f t="shared" si="13"/>
        <v>1.364080000348622E-2</v>
      </c>
      <c r="O91">
        <f t="shared" si="17"/>
        <v>-7.4209195293001616E-3</v>
      </c>
      <c r="Q91" s="2">
        <f t="shared" si="18"/>
        <v>33483.832000000002</v>
      </c>
      <c r="R91" s="2"/>
      <c r="AB91" t="s">
        <v>40</v>
      </c>
      <c r="AC91">
        <v>6</v>
      </c>
      <c r="AE91" t="s">
        <v>28</v>
      </c>
      <c r="AG91" t="s">
        <v>30</v>
      </c>
    </row>
    <row r="92" spans="1:33" x14ac:dyDescent="0.2">
      <c r="A92" t="s">
        <v>74</v>
      </c>
      <c r="C92" s="17">
        <v>48504.368999999999</v>
      </c>
      <c r="D92" s="17">
        <v>7.0000000000000001E-3</v>
      </c>
      <c r="E92">
        <f t="shared" si="14"/>
        <v>1794.9953857657124</v>
      </c>
      <c r="F92">
        <f t="shared" si="15"/>
        <v>1795</v>
      </c>
      <c r="G92">
        <f t="shared" si="16"/>
        <v>-9.5060000021476299E-3</v>
      </c>
      <c r="I92">
        <f t="shared" si="13"/>
        <v>-9.5060000021476299E-3</v>
      </c>
      <c r="O92">
        <f t="shared" si="17"/>
        <v>-7.4239832365693304E-3</v>
      </c>
      <c r="Q92" s="2">
        <f t="shared" si="18"/>
        <v>33485.868999999999</v>
      </c>
      <c r="R92" s="2"/>
      <c r="AB92" t="s">
        <v>40</v>
      </c>
      <c r="AC92">
        <v>9</v>
      </c>
      <c r="AE92" t="s">
        <v>28</v>
      </c>
      <c r="AG92" t="s">
        <v>30</v>
      </c>
    </row>
    <row r="93" spans="1:33" x14ac:dyDescent="0.2">
      <c r="A93" t="s">
        <v>74</v>
      </c>
      <c r="C93" s="17">
        <v>48539.387000000002</v>
      </c>
      <c r="D93" s="17">
        <v>4.0000000000000001E-3</v>
      </c>
      <c r="E93">
        <f t="shared" si="14"/>
        <v>1811.9932035911233</v>
      </c>
      <c r="F93">
        <f t="shared" si="15"/>
        <v>1812</v>
      </c>
      <c r="G93">
        <f t="shared" si="16"/>
        <v>-1.400160000048345E-2</v>
      </c>
      <c r="I93">
        <f t="shared" si="13"/>
        <v>-1.400160000048345E-2</v>
      </c>
      <c r="O93">
        <f t="shared" si="17"/>
        <v>-7.476066260145204E-3</v>
      </c>
      <c r="Q93" s="2">
        <f t="shared" si="18"/>
        <v>33520.887000000002</v>
      </c>
      <c r="R93" s="2"/>
      <c r="AB93" t="s">
        <v>40</v>
      </c>
      <c r="AC93">
        <v>7</v>
      </c>
      <c r="AE93" t="s">
        <v>28</v>
      </c>
      <c r="AG93" t="s">
        <v>30</v>
      </c>
    </row>
    <row r="94" spans="1:33" x14ac:dyDescent="0.2">
      <c r="A94" t="s">
        <v>74</v>
      </c>
      <c r="C94" s="17">
        <v>48572.351000000002</v>
      </c>
      <c r="D94" s="17">
        <v>0.01</v>
      </c>
      <c r="E94">
        <f t="shared" si="14"/>
        <v>1827.9940050874052</v>
      </c>
      <c r="F94">
        <f t="shared" si="15"/>
        <v>1828</v>
      </c>
      <c r="G94">
        <f t="shared" si="16"/>
        <v>-1.2350400000286754E-2</v>
      </c>
      <c r="I94">
        <f t="shared" si="13"/>
        <v>-1.2350400000286754E-2</v>
      </c>
      <c r="O94">
        <f t="shared" si="17"/>
        <v>-7.5250855764519078E-3</v>
      </c>
      <c r="Q94" s="2">
        <f t="shared" si="18"/>
        <v>33553.851000000002</v>
      </c>
      <c r="R94" s="2"/>
      <c r="AB94" t="s">
        <v>40</v>
      </c>
      <c r="AC94">
        <v>7</v>
      </c>
      <c r="AE94" t="s">
        <v>58</v>
      </c>
      <c r="AG94" t="s">
        <v>30</v>
      </c>
    </row>
    <row r="95" spans="1:33" x14ac:dyDescent="0.2">
      <c r="A95" t="s">
        <v>75</v>
      </c>
      <c r="C95" s="17">
        <v>48605.34</v>
      </c>
      <c r="D95" s="17"/>
      <c r="E95">
        <f t="shared" si="14"/>
        <v>1844.0069416412439</v>
      </c>
      <c r="F95">
        <f t="shared" si="15"/>
        <v>1844</v>
      </c>
      <c r="G95">
        <f t="shared" si="16"/>
        <v>1.4300799994089175E-2</v>
      </c>
      <c r="I95">
        <f t="shared" si="13"/>
        <v>1.4300799994089175E-2</v>
      </c>
      <c r="O95">
        <f t="shared" si="17"/>
        <v>-7.5741048927586126E-3</v>
      </c>
      <c r="Q95" s="2">
        <f t="shared" si="18"/>
        <v>33586.839999999997</v>
      </c>
      <c r="R95" s="2"/>
      <c r="AB95" t="s">
        <v>40</v>
      </c>
      <c r="AG95" t="s">
        <v>49</v>
      </c>
    </row>
    <row r="96" spans="1:33" x14ac:dyDescent="0.2">
      <c r="A96" t="s">
        <v>76</v>
      </c>
      <c r="C96" s="17">
        <v>48780.409</v>
      </c>
      <c r="D96" s="17">
        <v>5.0000000000000001E-3</v>
      </c>
      <c r="E96">
        <f t="shared" si="14"/>
        <v>1928.9858373199418</v>
      </c>
      <c r="F96">
        <f t="shared" si="15"/>
        <v>1929</v>
      </c>
      <c r="G96">
        <f t="shared" si="16"/>
        <v>-2.9177199998230208E-2</v>
      </c>
      <c r="I96">
        <f t="shared" si="13"/>
        <v>-2.9177199998230208E-2</v>
      </c>
      <c r="O96">
        <f t="shared" si="17"/>
        <v>-7.8345200106379794E-3</v>
      </c>
      <c r="Q96" s="2">
        <f t="shared" si="18"/>
        <v>33761.909</v>
      </c>
      <c r="R96" s="2"/>
      <c r="AB96" t="s">
        <v>40</v>
      </c>
      <c r="AC96">
        <v>6</v>
      </c>
      <c r="AE96" t="s">
        <v>58</v>
      </c>
      <c r="AG96" t="s">
        <v>30</v>
      </c>
    </row>
    <row r="97" spans="1:33" x14ac:dyDescent="0.2">
      <c r="A97" t="s">
        <v>76</v>
      </c>
      <c r="C97" s="17">
        <v>48780.417999999998</v>
      </c>
      <c r="D97" s="17">
        <v>5.0000000000000001E-3</v>
      </c>
      <c r="E97">
        <f t="shared" si="14"/>
        <v>1928.9902059406625</v>
      </c>
      <c r="F97">
        <f t="shared" si="15"/>
        <v>1929</v>
      </c>
      <c r="G97">
        <f t="shared" si="16"/>
        <v>-2.0177200000034645E-2</v>
      </c>
      <c r="I97">
        <f t="shared" si="13"/>
        <v>-2.0177200000034645E-2</v>
      </c>
      <c r="O97">
        <f t="shared" si="17"/>
        <v>-7.8345200106379794E-3</v>
      </c>
      <c r="Q97" s="2">
        <f t="shared" si="18"/>
        <v>33761.917999999998</v>
      </c>
      <c r="R97" s="2"/>
      <c r="AB97" t="s">
        <v>40</v>
      </c>
      <c r="AC97">
        <v>9</v>
      </c>
      <c r="AE97" t="s">
        <v>28</v>
      </c>
      <c r="AG97" t="s">
        <v>30</v>
      </c>
    </row>
    <row r="98" spans="1:33" x14ac:dyDescent="0.2">
      <c r="A98" t="s">
        <v>77</v>
      </c>
      <c r="C98" s="17">
        <v>48850.47</v>
      </c>
      <c r="D98" s="17">
        <v>4.0000000000000001E-3</v>
      </c>
      <c r="E98">
        <f t="shared" si="14"/>
        <v>1962.9936080283212</v>
      </c>
      <c r="F98">
        <f t="shared" si="15"/>
        <v>1963</v>
      </c>
      <c r="G98">
        <f t="shared" si="16"/>
        <v>-1.3168400000722613E-2</v>
      </c>
      <c r="I98">
        <f t="shared" si="13"/>
        <v>-1.3168400000722613E-2</v>
      </c>
      <c r="O98">
        <f t="shared" si="17"/>
        <v>-7.9386860577897265E-3</v>
      </c>
      <c r="Q98" s="2">
        <f t="shared" si="18"/>
        <v>33831.97</v>
      </c>
      <c r="R98" s="2"/>
      <c r="AB98" t="s">
        <v>40</v>
      </c>
      <c r="AC98">
        <v>7</v>
      </c>
      <c r="AE98" t="s">
        <v>28</v>
      </c>
      <c r="AG98" t="s">
        <v>30</v>
      </c>
    </row>
    <row r="99" spans="1:33" x14ac:dyDescent="0.2">
      <c r="A99" t="s">
        <v>77</v>
      </c>
      <c r="C99" s="17">
        <v>48881.368000000002</v>
      </c>
      <c r="D99" s="17">
        <v>4.0000000000000001E-3</v>
      </c>
      <c r="E99">
        <f t="shared" si="14"/>
        <v>1977.9915683678471</v>
      </c>
      <c r="F99">
        <f t="shared" si="15"/>
        <v>1978</v>
      </c>
      <c r="G99">
        <f t="shared" si="16"/>
        <v>-1.7370399997162167E-2</v>
      </c>
      <c r="I99">
        <f t="shared" si="13"/>
        <v>-1.7370399997162167E-2</v>
      </c>
      <c r="O99">
        <f t="shared" si="17"/>
        <v>-7.9846416668272607E-3</v>
      </c>
      <c r="Q99" s="2">
        <f t="shared" si="18"/>
        <v>33862.868000000002</v>
      </c>
      <c r="R99" s="2"/>
      <c r="AB99" t="s">
        <v>40</v>
      </c>
      <c r="AC99">
        <v>11</v>
      </c>
      <c r="AE99" t="s">
        <v>28</v>
      </c>
      <c r="AG99" t="s">
        <v>30</v>
      </c>
    </row>
    <row r="100" spans="1:33" x14ac:dyDescent="0.2">
      <c r="A100" t="s">
        <v>78</v>
      </c>
      <c r="C100" s="17">
        <v>49124.457999999999</v>
      </c>
      <c r="D100" s="17">
        <v>6.0000000000000001E-3</v>
      </c>
      <c r="E100">
        <f t="shared" si="14"/>
        <v>2095.9880140580262</v>
      </c>
      <c r="F100">
        <f t="shared" si="15"/>
        <v>2096</v>
      </c>
      <c r="G100">
        <f t="shared" si="16"/>
        <v>-2.469280000514118E-2</v>
      </c>
      <c r="I100">
        <f t="shared" si="13"/>
        <v>-2.469280000514118E-2</v>
      </c>
      <c r="O100">
        <f>+C$11+C$12*$F100</f>
        <v>-8.3461591245892058E-3</v>
      </c>
      <c r="P100">
        <f>+D$11+D$12*$F100</f>
        <v>5.218722001637463E-2</v>
      </c>
      <c r="Q100" s="2">
        <f t="shared" si="18"/>
        <v>34105.957999999999</v>
      </c>
      <c r="R100" s="2"/>
      <c r="AB100" t="s">
        <v>40</v>
      </c>
      <c r="AC100">
        <v>6</v>
      </c>
      <c r="AE100" t="s">
        <v>58</v>
      </c>
      <c r="AG100" t="s">
        <v>30</v>
      </c>
    </row>
    <row r="101" spans="1:33" x14ac:dyDescent="0.2">
      <c r="A101" t="s">
        <v>78</v>
      </c>
      <c r="C101" s="17">
        <v>49157.43</v>
      </c>
      <c r="D101" s="17">
        <v>4.0000000000000001E-3</v>
      </c>
      <c r="E101">
        <f t="shared" si="14"/>
        <v>2111.9926987727281</v>
      </c>
      <c r="F101">
        <f t="shared" si="15"/>
        <v>2112</v>
      </c>
      <c r="G101">
        <f t="shared" si="16"/>
        <v>-1.504160000331467E-2</v>
      </c>
      <c r="I101">
        <f t="shared" si="13"/>
        <v>-1.504160000331467E-2</v>
      </c>
      <c r="O101">
        <f t="shared" ref="O101:O134" si="19">+C$11+C$12*F101</f>
        <v>-8.3951784408959097E-3</v>
      </c>
      <c r="P101">
        <f t="shared" ref="P101:P134" si="20">+D$11+D$12*$F101</f>
        <v>5.2189944553335171E-2</v>
      </c>
      <c r="Q101" s="2">
        <f t="shared" si="18"/>
        <v>34138.93</v>
      </c>
      <c r="R101" s="2"/>
      <c r="AB101" t="s">
        <v>40</v>
      </c>
      <c r="AC101">
        <v>9</v>
      </c>
      <c r="AE101" t="s">
        <v>28</v>
      </c>
      <c r="AG101" t="s">
        <v>30</v>
      </c>
    </row>
    <row r="102" spans="1:33" x14ac:dyDescent="0.2">
      <c r="A102" t="s">
        <v>79</v>
      </c>
      <c r="C102" s="17">
        <v>49322.241000000002</v>
      </c>
      <c r="D102" s="17">
        <v>4.0000000000000001E-3</v>
      </c>
      <c r="E102">
        <f t="shared" si="14"/>
        <v>2191.9923376334154</v>
      </c>
      <c r="F102">
        <f t="shared" si="15"/>
        <v>2192</v>
      </c>
      <c r="G102">
        <f t="shared" si="16"/>
        <v>-1.5785600000526756E-2</v>
      </c>
      <c r="I102">
        <f t="shared" si="13"/>
        <v>-1.5785600000526756E-2</v>
      </c>
      <c r="O102">
        <f t="shared" si="19"/>
        <v>-8.6402750224294309E-3</v>
      </c>
      <c r="P102">
        <f t="shared" si="20"/>
        <v>5.2203567238137856E-2</v>
      </c>
      <c r="Q102" s="2">
        <f t="shared" si="18"/>
        <v>34303.741000000002</v>
      </c>
      <c r="R102" s="2"/>
      <c r="AB102" t="s">
        <v>40</v>
      </c>
      <c r="AC102">
        <v>7</v>
      </c>
      <c r="AE102" t="s">
        <v>58</v>
      </c>
      <c r="AG102" t="s">
        <v>30</v>
      </c>
    </row>
    <row r="103" spans="1:33" x14ac:dyDescent="0.2">
      <c r="A103" t="s">
        <v>80</v>
      </c>
      <c r="C103" s="17">
        <v>49534.436000000002</v>
      </c>
      <c r="D103" s="17">
        <v>4.0000000000000001E-3</v>
      </c>
      <c r="E103">
        <f t="shared" si="14"/>
        <v>2294.9922791909785</v>
      </c>
      <c r="F103">
        <f t="shared" si="15"/>
        <v>2295</v>
      </c>
      <c r="G103">
        <f t="shared" si="16"/>
        <v>-1.5906000000541098E-2</v>
      </c>
      <c r="I103">
        <f t="shared" si="13"/>
        <v>-1.5906000000541098E-2</v>
      </c>
      <c r="O103">
        <f t="shared" si="19"/>
        <v>-8.95583687115384E-3</v>
      </c>
      <c r="P103">
        <f t="shared" si="20"/>
        <v>5.2221106444821322E-2</v>
      </c>
      <c r="Q103" s="2">
        <f t="shared" si="18"/>
        <v>34515.936000000002</v>
      </c>
      <c r="R103" s="2"/>
      <c r="AB103" t="s">
        <v>40</v>
      </c>
      <c r="AC103">
        <v>9</v>
      </c>
      <c r="AE103" t="s">
        <v>28</v>
      </c>
      <c r="AG103" t="s">
        <v>30</v>
      </c>
    </row>
    <row r="104" spans="1:33" x14ac:dyDescent="0.2">
      <c r="A104" t="s">
        <v>80</v>
      </c>
      <c r="C104" s="17">
        <v>49536.508999999998</v>
      </c>
      <c r="D104" s="17">
        <v>5.0000000000000001E-3</v>
      </c>
      <c r="E104">
        <f t="shared" si="14"/>
        <v>2295.9985181638499</v>
      </c>
      <c r="F104">
        <f t="shared" si="15"/>
        <v>2296</v>
      </c>
      <c r="G104">
        <f t="shared" si="16"/>
        <v>-3.0527999988407828E-3</v>
      </c>
      <c r="I104">
        <f t="shared" si="13"/>
        <v>-3.0527999988407828E-3</v>
      </c>
      <c r="O104">
        <f t="shared" si="19"/>
        <v>-8.9589005784230097E-3</v>
      </c>
      <c r="P104">
        <f t="shared" si="20"/>
        <v>5.2221276728381352E-2</v>
      </c>
      <c r="Q104" s="2">
        <f t="shared" si="18"/>
        <v>34518.008999999998</v>
      </c>
      <c r="R104" s="2"/>
      <c r="AB104" t="s">
        <v>40</v>
      </c>
      <c r="AC104">
        <v>6</v>
      </c>
      <c r="AE104" t="s">
        <v>58</v>
      </c>
      <c r="AG104" t="s">
        <v>30</v>
      </c>
    </row>
    <row r="105" spans="1:33" x14ac:dyDescent="0.2">
      <c r="A105" t="s">
        <v>80</v>
      </c>
      <c r="C105" s="17">
        <v>49567.402999999998</v>
      </c>
      <c r="D105" s="17">
        <v>5.0000000000000001E-3</v>
      </c>
      <c r="E105">
        <f t="shared" si="14"/>
        <v>2310.9945368941658</v>
      </c>
      <c r="F105">
        <f t="shared" si="15"/>
        <v>2311</v>
      </c>
      <c r="G105">
        <f t="shared" si="16"/>
        <v>-1.1254800003371201E-2</v>
      </c>
      <c r="I105">
        <f t="shared" si="13"/>
        <v>-1.1254800003371201E-2</v>
      </c>
      <c r="O105">
        <f t="shared" si="19"/>
        <v>-9.0048561874605457E-3</v>
      </c>
      <c r="P105">
        <f t="shared" si="20"/>
        <v>5.2223830981781856E-2</v>
      </c>
      <c r="Q105" s="2">
        <f t="shared" si="18"/>
        <v>34548.902999999998</v>
      </c>
      <c r="R105" s="2"/>
      <c r="AB105" t="s">
        <v>40</v>
      </c>
      <c r="AC105">
        <v>10</v>
      </c>
      <c r="AE105" t="s">
        <v>28</v>
      </c>
      <c r="AG105" t="s">
        <v>30</v>
      </c>
    </row>
    <row r="106" spans="1:33" x14ac:dyDescent="0.2">
      <c r="A106" t="s">
        <v>80</v>
      </c>
      <c r="C106" s="17">
        <v>49600.368999999999</v>
      </c>
      <c r="D106" s="17">
        <v>6.0000000000000001E-3</v>
      </c>
      <c r="E106">
        <f t="shared" si="14"/>
        <v>2326.9963091950526</v>
      </c>
      <c r="F106">
        <f t="shared" si="15"/>
        <v>2327</v>
      </c>
      <c r="G106">
        <f t="shared" si="16"/>
        <v>-7.6036000027670525E-3</v>
      </c>
      <c r="I106">
        <f t="shared" ref="I106:I125" si="21">+C106-(C$7+F106*C$8)</f>
        <v>-7.6036000027670525E-3</v>
      </c>
      <c r="O106">
        <f t="shared" si="19"/>
        <v>-9.0538755037672496E-3</v>
      </c>
      <c r="P106">
        <f t="shared" si="20"/>
        <v>5.2226555518742397E-2</v>
      </c>
      <c r="Q106" s="2">
        <f t="shared" si="18"/>
        <v>34581.868999999999</v>
      </c>
      <c r="R106" s="2"/>
      <c r="AB106" t="s">
        <v>40</v>
      </c>
      <c r="AC106">
        <v>10</v>
      </c>
      <c r="AE106" t="s">
        <v>28</v>
      </c>
      <c r="AG106" t="s">
        <v>30</v>
      </c>
    </row>
    <row r="107" spans="1:33" x14ac:dyDescent="0.2">
      <c r="A107" t="s">
        <v>81</v>
      </c>
      <c r="C107" s="17">
        <v>49633.337</v>
      </c>
      <c r="D107" s="17">
        <v>5.0000000000000001E-3</v>
      </c>
      <c r="E107">
        <f t="shared" si="14"/>
        <v>2342.999052300544</v>
      </c>
      <c r="F107">
        <f t="shared" si="15"/>
        <v>2343</v>
      </c>
      <c r="G107">
        <f t="shared" si="16"/>
        <v>-1.9524000017554499E-3</v>
      </c>
      <c r="I107">
        <f t="shared" si="21"/>
        <v>-1.9524000017554499E-3</v>
      </c>
      <c r="O107">
        <f t="shared" si="19"/>
        <v>-9.1028948200739535E-3</v>
      </c>
      <c r="P107">
        <f t="shared" si="20"/>
        <v>5.2229280055702931E-2</v>
      </c>
      <c r="Q107" s="2">
        <f t="shared" si="18"/>
        <v>34614.837</v>
      </c>
      <c r="R107" s="2"/>
      <c r="AB107" t="s">
        <v>40</v>
      </c>
      <c r="AC107">
        <v>8</v>
      </c>
      <c r="AE107" t="s">
        <v>28</v>
      </c>
      <c r="AG107" t="s">
        <v>30</v>
      </c>
    </row>
    <row r="108" spans="1:33" x14ac:dyDescent="0.2">
      <c r="A108" t="s">
        <v>81</v>
      </c>
      <c r="C108" s="17">
        <v>49664.239000000001</v>
      </c>
      <c r="D108" s="17">
        <v>6.0000000000000001E-3</v>
      </c>
      <c r="E108">
        <f t="shared" si="14"/>
        <v>2357.9989542492799</v>
      </c>
      <c r="F108">
        <f t="shared" si="15"/>
        <v>2358</v>
      </c>
      <c r="G108">
        <f t="shared" si="16"/>
        <v>-2.1543999973800965E-3</v>
      </c>
      <c r="I108">
        <f t="shared" si="21"/>
        <v>-2.1543999973800965E-3</v>
      </c>
      <c r="O108">
        <f t="shared" si="19"/>
        <v>-9.1488504291114894E-3</v>
      </c>
      <c r="P108">
        <f t="shared" si="20"/>
        <v>5.2231834309103442E-2</v>
      </c>
      <c r="Q108" s="2">
        <f t="shared" si="18"/>
        <v>34645.739000000001</v>
      </c>
      <c r="R108" s="2"/>
      <c r="AB108" t="s">
        <v>40</v>
      </c>
      <c r="AC108">
        <v>4</v>
      </c>
      <c r="AE108" t="s">
        <v>58</v>
      </c>
      <c r="AG108" t="s">
        <v>30</v>
      </c>
    </row>
    <row r="109" spans="1:33" x14ac:dyDescent="0.2">
      <c r="A109" s="12" t="s">
        <v>100</v>
      </c>
      <c r="B109" s="13"/>
      <c r="C109" s="12">
        <v>49738.440999999999</v>
      </c>
      <c r="D109" s="12">
        <v>3.0000000000000001E-3</v>
      </c>
      <c r="E109">
        <f t="shared" si="14"/>
        <v>2394.0167758918919</v>
      </c>
      <c r="F109">
        <f t="shared" si="15"/>
        <v>2394</v>
      </c>
      <c r="G109">
        <f t="shared" si="16"/>
        <v>3.4560799998871516E-2</v>
      </c>
      <c r="I109">
        <f t="shared" si="21"/>
        <v>3.4560799998871516E-2</v>
      </c>
      <c r="O109">
        <f t="shared" si="19"/>
        <v>-9.2591438908015741E-3</v>
      </c>
      <c r="P109">
        <f t="shared" si="20"/>
        <v>5.2237964517264646E-2</v>
      </c>
      <c r="Q109" s="2">
        <f t="shared" si="18"/>
        <v>34719.940999999999</v>
      </c>
      <c r="R109" s="2"/>
    </row>
    <row r="110" spans="1:33" x14ac:dyDescent="0.2">
      <c r="A110" t="s">
        <v>82</v>
      </c>
      <c r="C110" s="17">
        <v>49841.409</v>
      </c>
      <c r="D110" s="17">
        <v>4.0000000000000001E-3</v>
      </c>
      <c r="E110">
        <f t="shared" si="14"/>
        <v>2443.9976801653156</v>
      </c>
      <c r="F110">
        <f t="shared" si="15"/>
        <v>2444</v>
      </c>
      <c r="G110">
        <f t="shared" si="16"/>
        <v>-4.7792000041226856E-3</v>
      </c>
      <c r="I110">
        <f t="shared" si="21"/>
        <v>-4.7792000041226856E-3</v>
      </c>
      <c r="O110">
        <f t="shared" si="19"/>
        <v>-9.412329254260025E-3</v>
      </c>
      <c r="P110">
        <f t="shared" si="20"/>
        <v>5.224647869526633E-2</v>
      </c>
      <c r="Q110" s="2">
        <f t="shared" si="18"/>
        <v>34822.909</v>
      </c>
      <c r="R110" s="2"/>
      <c r="AB110" t="s">
        <v>40</v>
      </c>
      <c r="AC110">
        <v>7</v>
      </c>
      <c r="AE110" t="s">
        <v>28</v>
      </c>
      <c r="AG110" t="s">
        <v>30</v>
      </c>
    </row>
    <row r="111" spans="1:33" x14ac:dyDescent="0.2">
      <c r="A111" t="s">
        <v>82</v>
      </c>
      <c r="C111" s="17">
        <v>49878.498</v>
      </c>
      <c r="D111" s="17">
        <v>7.0000000000000001E-3</v>
      </c>
      <c r="E111">
        <f t="shared" si="14"/>
        <v>2462.0007661589934</v>
      </c>
      <c r="F111">
        <f t="shared" si="15"/>
        <v>2462</v>
      </c>
      <c r="G111">
        <f t="shared" si="16"/>
        <v>1.5783999988343567E-3</v>
      </c>
      <c r="I111">
        <f t="shared" si="21"/>
        <v>1.5783999988343567E-3</v>
      </c>
      <c r="O111">
        <f t="shared" si="19"/>
        <v>-9.4674759851050665E-3</v>
      </c>
      <c r="P111">
        <f t="shared" si="20"/>
        <v>5.2249543799346931E-2</v>
      </c>
      <c r="Q111" s="2">
        <f t="shared" si="18"/>
        <v>34859.998</v>
      </c>
      <c r="R111" s="2"/>
      <c r="AB111" t="s">
        <v>40</v>
      </c>
      <c r="AC111">
        <v>7</v>
      </c>
      <c r="AE111" t="s">
        <v>58</v>
      </c>
      <c r="AG111" t="s">
        <v>30</v>
      </c>
    </row>
    <row r="112" spans="1:33" x14ac:dyDescent="0.2">
      <c r="A112" t="s">
        <v>83</v>
      </c>
      <c r="C112" s="17">
        <v>50008.281999999999</v>
      </c>
      <c r="D112" s="17">
        <v>6.0000000000000001E-3</v>
      </c>
      <c r="E112">
        <f t="shared" si="14"/>
        <v>2524.9982185735494</v>
      </c>
      <c r="F112">
        <f t="shared" si="15"/>
        <v>2525</v>
      </c>
      <c r="G112">
        <f t="shared" si="16"/>
        <v>-3.669999998237472E-3</v>
      </c>
      <c r="I112">
        <f t="shared" si="21"/>
        <v>-3.669999998237472E-3</v>
      </c>
      <c r="O112">
        <f t="shared" si="19"/>
        <v>-9.6604895430627141E-3</v>
      </c>
      <c r="P112">
        <f t="shared" si="20"/>
        <v>5.2260271663629052E-2</v>
      </c>
      <c r="Q112" s="2">
        <f t="shared" si="18"/>
        <v>34989.781999999999</v>
      </c>
      <c r="R112" s="2"/>
      <c r="AB112" t="s">
        <v>40</v>
      </c>
      <c r="AC112">
        <v>5</v>
      </c>
      <c r="AE112" t="s">
        <v>58</v>
      </c>
      <c r="AG112" t="s">
        <v>30</v>
      </c>
    </row>
    <row r="113" spans="1:33" x14ac:dyDescent="0.2">
      <c r="A113" t="s">
        <v>83</v>
      </c>
      <c r="C113" s="17">
        <v>50008.288</v>
      </c>
      <c r="D113" s="17">
        <v>5.0000000000000001E-3</v>
      </c>
      <c r="E113">
        <f t="shared" si="14"/>
        <v>2525.0011309873644</v>
      </c>
      <c r="F113">
        <f t="shared" si="15"/>
        <v>2525</v>
      </c>
      <c r="G113">
        <f t="shared" si="16"/>
        <v>2.3300000029848889E-3</v>
      </c>
      <c r="I113">
        <f t="shared" si="21"/>
        <v>2.3300000029848889E-3</v>
      </c>
      <c r="O113">
        <f t="shared" si="19"/>
        <v>-9.6604895430627141E-3</v>
      </c>
      <c r="P113">
        <f t="shared" si="20"/>
        <v>5.2260271663629052E-2</v>
      </c>
      <c r="Q113" s="2">
        <f t="shared" si="18"/>
        <v>34989.788</v>
      </c>
      <c r="R113" s="2"/>
      <c r="AB113" t="s">
        <v>40</v>
      </c>
      <c r="AC113">
        <v>7</v>
      </c>
      <c r="AE113" t="s">
        <v>28</v>
      </c>
      <c r="AG113" t="s">
        <v>30</v>
      </c>
    </row>
    <row r="114" spans="1:33" x14ac:dyDescent="0.2">
      <c r="A114" t="s">
        <v>84</v>
      </c>
      <c r="C114" s="17">
        <v>50043.292000000001</v>
      </c>
      <c r="D114" s="17">
        <v>5.0000000000000001E-3</v>
      </c>
      <c r="E114">
        <f t="shared" si="14"/>
        <v>2541.9921531805403</v>
      </c>
      <c r="F114">
        <f t="shared" si="15"/>
        <v>2542</v>
      </c>
      <c r="G114">
        <f t="shared" si="16"/>
        <v>-1.6165599998203106E-2</v>
      </c>
      <c r="I114">
        <f t="shared" si="21"/>
        <v>-1.6165599998203106E-2</v>
      </c>
      <c r="O114">
        <f t="shared" si="19"/>
        <v>-9.7125725666385877E-3</v>
      </c>
      <c r="P114">
        <f t="shared" si="20"/>
        <v>5.2263166484149623E-2</v>
      </c>
      <c r="Q114" s="2">
        <f t="shared" si="18"/>
        <v>35024.792000000001</v>
      </c>
      <c r="R114" s="2"/>
      <c r="AB114" t="s">
        <v>40</v>
      </c>
      <c r="AC114">
        <v>8</v>
      </c>
      <c r="AE114" t="s">
        <v>28</v>
      </c>
      <c r="AG114" t="s">
        <v>30</v>
      </c>
    </row>
    <row r="115" spans="1:33" x14ac:dyDescent="0.2">
      <c r="A115" t="s">
        <v>85</v>
      </c>
      <c r="C115" s="17">
        <v>50290.514000000003</v>
      </c>
      <c r="D115" s="17">
        <v>5.0000000000000001E-3</v>
      </c>
      <c r="E115">
        <f t="shared" si="14"/>
        <v>2661.9942811842348</v>
      </c>
      <c r="F115">
        <f t="shared" si="15"/>
        <v>2662</v>
      </c>
      <c r="G115">
        <f t="shared" si="16"/>
        <v>-1.1781599998357706E-2</v>
      </c>
      <c r="I115">
        <f t="shared" si="21"/>
        <v>-1.1781599998357706E-2</v>
      </c>
      <c r="O115">
        <f t="shared" si="19"/>
        <v>-1.008021743893887E-2</v>
      </c>
      <c r="P115">
        <f t="shared" si="20"/>
        <v>5.2283600511353653E-2</v>
      </c>
      <c r="Q115" s="2">
        <f t="shared" si="18"/>
        <v>35272.014000000003</v>
      </c>
      <c r="R115" s="2"/>
      <c r="AB115" t="s">
        <v>40</v>
      </c>
      <c r="AC115">
        <v>8</v>
      </c>
      <c r="AE115" t="s">
        <v>28</v>
      </c>
      <c r="AG115" t="s">
        <v>30</v>
      </c>
    </row>
    <row r="116" spans="1:33" x14ac:dyDescent="0.2">
      <c r="A116" t="s">
        <v>86</v>
      </c>
      <c r="C116" s="17">
        <v>50387.345999999998</v>
      </c>
      <c r="D116" s="17">
        <v>5.0000000000000001E-3</v>
      </c>
      <c r="E116">
        <f t="shared" si="14"/>
        <v>2708.9967569301357</v>
      </c>
      <c r="F116">
        <f t="shared" si="15"/>
        <v>2709</v>
      </c>
      <c r="G116">
        <f t="shared" si="16"/>
        <v>-6.6812000004574656E-3</v>
      </c>
      <c r="I116">
        <f t="shared" si="21"/>
        <v>-6.6812000004574656E-3</v>
      </c>
      <c r="O116">
        <f t="shared" si="19"/>
        <v>-1.0224211680589814E-2</v>
      </c>
      <c r="P116">
        <f t="shared" si="20"/>
        <v>5.2291603838675239E-2</v>
      </c>
      <c r="Q116" s="2">
        <f t="shared" si="18"/>
        <v>35368.845999999998</v>
      </c>
      <c r="R116" s="2"/>
      <c r="AB116" t="s">
        <v>40</v>
      </c>
      <c r="AC116">
        <v>11</v>
      </c>
      <c r="AE116" t="s">
        <v>28</v>
      </c>
      <c r="AG116" t="s">
        <v>30</v>
      </c>
    </row>
    <row r="117" spans="1:33" x14ac:dyDescent="0.2">
      <c r="A117" t="s">
        <v>87</v>
      </c>
      <c r="C117" s="17">
        <v>50422.358</v>
      </c>
      <c r="D117" s="17">
        <v>4.0000000000000001E-3</v>
      </c>
      <c r="E117">
        <f t="shared" ref="E117:E134" si="22">+(C117-C$7)/C$8</f>
        <v>2725.9916623417316</v>
      </c>
      <c r="F117">
        <f t="shared" ref="F117:F137" si="23">ROUND(2*E117,0)/2</f>
        <v>2726</v>
      </c>
      <c r="G117">
        <f t="shared" ref="G117:G125" si="24">+C117-(C$7+F117*C$8)</f>
        <v>-1.7176800000015646E-2</v>
      </c>
      <c r="I117">
        <f t="shared" si="21"/>
        <v>-1.7176800000015646E-2</v>
      </c>
      <c r="O117">
        <f t="shared" si="19"/>
        <v>-1.0276294704165688E-2</v>
      </c>
      <c r="P117">
        <f t="shared" si="20"/>
        <v>5.2294498659195811E-2</v>
      </c>
      <c r="Q117" s="2">
        <f t="shared" ref="Q117:Q134" si="25">+C117-15018.5</f>
        <v>35403.858</v>
      </c>
      <c r="R117" s="2"/>
      <c r="AB117" t="s">
        <v>40</v>
      </c>
      <c r="AC117">
        <v>8</v>
      </c>
      <c r="AE117" t="s">
        <v>28</v>
      </c>
      <c r="AG117" t="s">
        <v>30</v>
      </c>
    </row>
    <row r="118" spans="1:33" x14ac:dyDescent="0.2">
      <c r="A118" t="s">
        <v>88</v>
      </c>
      <c r="C118" s="17">
        <v>50562.474999999999</v>
      </c>
      <c r="D118" s="17">
        <v>7.0000000000000001E-3</v>
      </c>
      <c r="E118">
        <f t="shared" si="22"/>
        <v>2794.0047767469764</v>
      </c>
      <c r="F118">
        <f t="shared" si="23"/>
        <v>2794</v>
      </c>
      <c r="G118">
        <f t="shared" si="24"/>
        <v>9.8407999976188876E-3</v>
      </c>
      <c r="I118">
        <f t="shared" si="21"/>
        <v>9.8407999976188876E-3</v>
      </c>
      <c r="O118">
        <f t="shared" si="19"/>
        <v>-1.0484626798469182E-2</v>
      </c>
      <c r="P118">
        <f t="shared" si="20"/>
        <v>5.230607794127809E-2</v>
      </c>
      <c r="Q118" s="2">
        <f t="shared" si="25"/>
        <v>35543.974999999999</v>
      </c>
      <c r="R118" s="2"/>
      <c r="AC118">
        <v>6</v>
      </c>
      <c r="AE118" t="s">
        <v>58</v>
      </c>
      <c r="AG118" t="s">
        <v>30</v>
      </c>
    </row>
    <row r="119" spans="1:33" x14ac:dyDescent="0.2">
      <c r="A119" t="s">
        <v>88</v>
      </c>
      <c r="C119" s="17">
        <v>50595.428</v>
      </c>
      <c r="D119" s="17">
        <v>5.0000000000000001E-3</v>
      </c>
      <c r="E119">
        <f t="shared" si="22"/>
        <v>2810.0002388179323</v>
      </c>
      <c r="F119">
        <f t="shared" si="23"/>
        <v>2810</v>
      </c>
      <c r="G119">
        <f t="shared" si="24"/>
        <v>4.9199999921256676E-4</v>
      </c>
      <c r="I119">
        <f t="shared" si="21"/>
        <v>4.9199999921256676E-4</v>
      </c>
      <c r="O119">
        <f t="shared" si="19"/>
        <v>-1.0533646114775886E-2</v>
      </c>
      <c r="P119">
        <f t="shared" si="20"/>
        <v>5.2308802478238631E-2</v>
      </c>
      <c r="Q119" s="2">
        <f t="shared" si="25"/>
        <v>35576.928</v>
      </c>
      <c r="R119" s="2"/>
      <c r="AC119">
        <v>11</v>
      </c>
      <c r="AE119" t="s">
        <v>28</v>
      </c>
      <c r="AG119" t="s">
        <v>30</v>
      </c>
    </row>
    <row r="120" spans="1:33" x14ac:dyDescent="0.2">
      <c r="A120" t="s">
        <v>89</v>
      </c>
      <c r="C120" s="17">
        <v>50696.383000000002</v>
      </c>
      <c r="D120" s="17">
        <v>6.0000000000000001E-3</v>
      </c>
      <c r="E120">
        <f t="shared" si="22"/>
        <v>2859.0040282566274</v>
      </c>
      <c r="F120">
        <f t="shared" si="23"/>
        <v>2859</v>
      </c>
      <c r="G120">
        <f t="shared" si="24"/>
        <v>8.2987999994657002E-3</v>
      </c>
      <c r="I120">
        <f t="shared" si="21"/>
        <v>8.2987999994657002E-3</v>
      </c>
      <c r="O120">
        <f t="shared" si="19"/>
        <v>-1.0683767770965167E-2</v>
      </c>
      <c r="P120">
        <f t="shared" si="20"/>
        <v>5.2317146372680277E-2</v>
      </c>
      <c r="Q120" s="2">
        <f t="shared" si="25"/>
        <v>35677.883000000002</v>
      </c>
      <c r="R120" s="2"/>
      <c r="AB120" t="s">
        <v>40</v>
      </c>
      <c r="AC120">
        <v>8</v>
      </c>
      <c r="AE120" t="s">
        <v>28</v>
      </c>
      <c r="AG120" t="s">
        <v>30</v>
      </c>
    </row>
    <row r="121" spans="1:33" x14ac:dyDescent="0.2">
      <c r="A121" t="s">
        <v>89</v>
      </c>
      <c r="C121" s="17">
        <v>50731.39</v>
      </c>
      <c r="D121" s="17">
        <v>7.0000000000000001E-3</v>
      </c>
      <c r="E121">
        <f t="shared" si="22"/>
        <v>2875.9965066567092</v>
      </c>
      <c r="F121">
        <f t="shared" si="23"/>
        <v>2876</v>
      </c>
      <c r="G121">
        <f t="shared" si="24"/>
        <v>-7.1968000047490932E-3</v>
      </c>
      <c r="I121">
        <f t="shared" si="21"/>
        <v>-7.1968000047490932E-3</v>
      </c>
      <c r="O121">
        <f t="shared" si="19"/>
        <v>-1.0735850794541041E-2</v>
      </c>
      <c r="P121">
        <f t="shared" si="20"/>
        <v>5.2320041193200849E-2</v>
      </c>
      <c r="Q121" s="2">
        <f t="shared" si="25"/>
        <v>35712.89</v>
      </c>
      <c r="R121" s="2"/>
      <c r="AB121" t="s">
        <v>40</v>
      </c>
      <c r="AC121">
        <v>8</v>
      </c>
      <c r="AE121" t="s">
        <v>28</v>
      </c>
      <c r="AG121" t="s">
        <v>30</v>
      </c>
    </row>
    <row r="122" spans="1:33" x14ac:dyDescent="0.2">
      <c r="A122" s="22" t="s">
        <v>89</v>
      </c>
      <c r="B122" s="22"/>
      <c r="C122" s="23">
        <v>50762.292999999998</v>
      </c>
      <c r="D122" s="23">
        <v>8.0000000000000002E-3</v>
      </c>
      <c r="E122">
        <f t="shared" si="22"/>
        <v>2890.9968940077461</v>
      </c>
      <c r="F122">
        <f t="shared" si="23"/>
        <v>2891</v>
      </c>
      <c r="G122">
        <f t="shared" si="24"/>
        <v>-6.3988000038079917E-3</v>
      </c>
      <c r="I122">
        <f t="shared" si="21"/>
        <v>-6.3988000038079917E-3</v>
      </c>
      <c r="O122">
        <f t="shared" si="19"/>
        <v>-1.0781806403578576E-2</v>
      </c>
      <c r="P122">
        <f t="shared" si="20"/>
        <v>5.2322595446601353E-2</v>
      </c>
      <c r="Q122" s="2">
        <f t="shared" si="25"/>
        <v>35743.792999999998</v>
      </c>
      <c r="R122" s="2"/>
      <c r="AB122" t="s">
        <v>40</v>
      </c>
      <c r="AC122">
        <v>6</v>
      </c>
      <c r="AE122" t="s">
        <v>58</v>
      </c>
      <c r="AG122" t="s">
        <v>30</v>
      </c>
    </row>
    <row r="123" spans="1:33" x14ac:dyDescent="0.2">
      <c r="A123" s="22" t="s">
        <v>91</v>
      </c>
      <c r="B123" s="22"/>
      <c r="C123" s="23">
        <v>51007.464999999997</v>
      </c>
      <c r="D123" s="23">
        <v>5.0000000000000001E-3</v>
      </c>
      <c r="E123">
        <f t="shared" si="22"/>
        <v>3010.0039472915209</v>
      </c>
      <c r="F123">
        <f t="shared" si="23"/>
        <v>3010</v>
      </c>
      <c r="G123">
        <f t="shared" si="24"/>
        <v>8.131999995384831E-3</v>
      </c>
      <c r="I123">
        <f t="shared" si="21"/>
        <v>8.131999995384831E-3</v>
      </c>
      <c r="O123">
        <f t="shared" si="19"/>
        <v>-1.114638756860969E-2</v>
      </c>
      <c r="P123">
        <f t="shared" si="20"/>
        <v>5.2342859190245353E-2</v>
      </c>
      <c r="Q123" s="2">
        <f t="shared" si="25"/>
        <v>35988.964999999997</v>
      </c>
      <c r="R123" s="2"/>
      <c r="AB123" t="s">
        <v>40</v>
      </c>
      <c r="AC123">
        <v>10</v>
      </c>
      <c r="AE123" t="s">
        <v>90</v>
      </c>
      <c r="AG123" t="s">
        <v>30</v>
      </c>
    </row>
    <row r="124" spans="1:33" x14ac:dyDescent="0.2">
      <c r="A124" s="22" t="s">
        <v>93</v>
      </c>
      <c r="B124" s="22"/>
      <c r="C124" s="23">
        <v>51316.499000000003</v>
      </c>
      <c r="D124" s="23">
        <v>6.0000000000000001E-3</v>
      </c>
      <c r="E124">
        <f t="shared" si="22"/>
        <v>3160.0097624111072</v>
      </c>
      <c r="F124">
        <f t="shared" si="23"/>
        <v>3160</v>
      </c>
      <c r="G124">
        <f t="shared" si="24"/>
        <v>2.0112000005610753E-2</v>
      </c>
      <c r="I124">
        <f t="shared" si="21"/>
        <v>2.0112000005610753E-2</v>
      </c>
      <c r="O124">
        <f t="shared" si="19"/>
        <v>-1.1605943658985042E-2</v>
      </c>
      <c r="P124">
        <f t="shared" si="20"/>
        <v>5.2368401724250398E-2</v>
      </c>
      <c r="Q124" s="2">
        <f t="shared" si="25"/>
        <v>36297.999000000003</v>
      </c>
      <c r="R124" s="2"/>
      <c r="AB124" t="s">
        <v>40</v>
      </c>
      <c r="AC124">
        <v>7</v>
      </c>
      <c r="AE124" t="s">
        <v>92</v>
      </c>
      <c r="AG124" t="s">
        <v>49</v>
      </c>
    </row>
    <row r="125" spans="1:33" x14ac:dyDescent="0.2">
      <c r="A125" s="24" t="s">
        <v>104</v>
      </c>
      <c r="B125" s="25" t="s">
        <v>95</v>
      </c>
      <c r="C125" s="23">
        <v>52577.34</v>
      </c>
      <c r="D125" s="23">
        <v>6.0000000000000001E-3</v>
      </c>
      <c r="E125">
        <f t="shared" si="22"/>
        <v>3772.0248867702026</v>
      </c>
      <c r="F125">
        <f t="shared" si="23"/>
        <v>3772</v>
      </c>
      <c r="G125">
        <f t="shared" si="24"/>
        <v>5.1270399999339134E-2</v>
      </c>
      <c r="I125">
        <f t="shared" si="21"/>
        <v>5.1270399999339134E-2</v>
      </c>
      <c r="O125">
        <f t="shared" si="19"/>
        <v>-1.3480932507716483E-2</v>
      </c>
      <c r="P125">
        <f t="shared" si="20"/>
        <v>5.2472615262990963E-2</v>
      </c>
      <c r="Q125" s="2">
        <f t="shared" si="25"/>
        <v>37558.839999999997</v>
      </c>
      <c r="R125" s="2"/>
    </row>
    <row r="126" spans="1:33" x14ac:dyDescent="0.2">
      <c r="A126" s="26" t="s">
        <v>100</v>
      </c>
      <c r="B126" s="27" t="s">
        <v>110</v>
      </c>
      <c r="C126" s="26">
        <v>52738.440999999999</v>
      </c>
      <c r="D126" s="26">
        <v>3.0000000000000001E-3</v>
      </c>
      <c r="E126">
        <f t="shared" si="22"/>
        <v>3850.2236830889906</v>
      </c>
      <c r="F126">
        <f t="shared" si="23"/>
        <v>3850</v>
      </c>
      <c r="O126">
        <f t="shared" si="19"/>
        <v>-1.3719901674711666E-2</v>
      </c>
      <c r="P126">
        <f t="shared" si="20"/>
        <v>5.2485897380673587E-2</v>
      </c>
      <c r="Q126" s="2">
        <f t="shared" si="25"/>
        <v>37719.940999999999</v>
      </c>
      <c r="R126" s="2"/>
      <c r="U126" s="21">
        <v>0.46082000000023982</v>
      </c>
    </row>
    <row r="127" spans="1:33" x14ac:dyDescent="0.2">
      <c r="A127" s="28" t="s">
        <v>102</v>
      </c>
      <c r="B127" s="29"/>
      <c r="C127" s="23">
        <v>53164.479099999997</v>
      </c>
      <c r="D127" s="23">
        <v>2.0000000000000001E-4</v>
      </c>
      <c r="E127">
        <f t="shared" si="22"/>
        <v>4057.0235577386989</v>
      </c>
      <c r="F127">
        <f t="shared" si="23"/>
        <v>4057</v>
      </c>
      <c r="G127">
        <f t="shared" ref="G127:G134" si="26">+C127-(C$7+F127*C$8)</f>
        <v>4.8532399996474851E-2</v>
      </c>
      <c r="J127">
        <f>+C127-(C$7+F127*C$8)</f>
        <v>4.8532399996474851E-2</v>
      </c>
      <c r="O127">
        <f t="shared" si="19"/>
        <v>-1.4354089079429653E-2</v>
      </c>
      <c r="P127">
        <f t="shared" si="20"/>
        <v>5.2521146077600542E-2</v>
      </c>
      <c r="Q127" s="2">
        <f t="shared" si="25"/>
        <v>38145.979099999997</v>
      </c>
      <c r="R127" s="2"/>
    </row>
    <row r="128" spans="1:33" x14ac:dyDescent="0.2">
      <c r="A128" s="24" t="s">
        <v>94</v>
      </c>
      <c r="B128" s="25" t="s">
        <v>95</v>
      </c>
      <c r="C128" s="23">
        <v>53164.491999999998</v>
      </c>
      <c r="D128" s="23">
        <v>8.0000000000000002E-3</v>
      </c>
      <c r="E128">
        <f t="shared" si="22"/>
        <v>4057.0298194284005</v>
      </c>
      <c r="F128">
        <f t="shared" si="23"/>
        <v>4057</v>
      </c>
      <c r="G128">
        <f t="shared" si="26"/>
        <v>6.1432399998011533E-2</v>
      </c>
      <c r="K128">
        <f>+C128-(C$7+F128*C$8)</f>
        <v>6.1432399998011533E-2</v>
      </c>
      <c r="O128">
        <f t="shared" si="19"/>
        <v>-1.4354089079429653E-2</v>
      </c>
      <c r="P128">
        <f t="shared" si="20"/>
        <v>5.2521146077600542E-2</v>
      </c>
      <c r="Q128" s="2">
        <f t="shared" si="25"/>
        <v>38145.991999999998</v>
      </c>
      <c r="R128" s="2"/>
    </row>
    <row r="129" spans="1:18" x14ac:dyDescent="0.2">
      <c r="A129" s="26" t="s">
        <v>111</v>
      </c>
      <c r="B129" s="27" t="s">
        <v>95</v>
      </c>
      <c r="C129" s="26">
        <v>53232.472000000002</v>
      </c>
      <c r="D129" s="26">
        <v>4.0000000000000001E-3</v>
      </c>
      <c r="E129">
        <f t="shared" si="22"/>
        <v>4090.0274679454883</v>
      </c>
      <c r="F129">
        <f t="shared" si="23"/>
        <v>4090</v>
      </c>
      <c r="G129">
        <f t="shared" si="26"/>
        <v>5.6587999999464955E-2</v>
      </c>
      <c r="I129">
        <f>+C129-(C$7+F129*C$8)</f>
        <v>5.6587999999464955E-2</v>
      </c>
      <c r="O129">
        <f t="shared" si="19"/>
        <v>-1.445519141931223E-2</v>
      </c>
      <c r="P129">
        <f t="shared" si="20"/>
        <v>5.2526765435081654E-2</v>
      </c>
      <c r="Q129" s="2">
        <f t="shared" si="25"/>
        <v>38213.972000000002</v>
      </c>
      <c r="R129" s="2"/>
    </row>
    <row r="130" spans="1:18" x14ac:dyDescent="0.2">
      <c r="A130" s="23" t="s">
        <v>108</v>
      </c>
      <c r="B130" s="29"/>
      <c r="C130" s="23">
        <v>54260.4833</v>
      </c>
      <c r="D130" s="23">
        <v>5.0000000000000001E-4</v>
      </c>
      <c r="E130">
        <f t="shared" si="22"/>
        <v>4589.0265198577108</v>
      </c>
      <c r="F130">
        <f t="shared" si="23"/>
        <v>4589</v>
      </c>
      <c r="G130">
        <f t="shared" si="26"/>
        <v>5.4634799998893868E-2</v>
      </c>
      <c r="J130">
        <f>+C130-(C$7+F130*C$8)</f>
        <v>5.4634799998893868E-2</v>
      </c>
      <c r="O130">
        <f t="shared" si="19"/>
        <v>-1.5983981346627568E-2</v>
      </c>
      <c r="P130">
        <f t="shared" si="20"/>
        <v>5.2611736931538422E-2</v>
      </c>
      <c r="Q130" s="2">
        <f t="shared" si="25"/>
        <v>39241.9833</v>
      </c>
      <c r="R130" s="2"/>
    </row>
    <row r="131" spans="1:18" x14ac:dyDescent="0.2">
      <c r="A131" s="23" t="s">
        <v>109</v>
      </c>
      <c r="B131" s="25" t="s">
        <v>95</v>
      </c>
      <c r="C131" s="23">
        <v>54365.5524</v>
      </c>
      <c r="D131" s="23">
        <v>2.0000000000000001E-4</v>
      </c>
      <c r="E131">
        <f t="shared" si="22"/>
        <v>4640.0273029087048</v>
      </c>
      <c r="F131">
        <f t="shared" si="23"/>
        <v>4640</v>
      </c>
      <c r="G131">
        <f t="shared" si="26"/>
        <v>5.624800000077812E-2</v>
      </c>
      <c r="J131">
        <f>+C131-(C$7+F131*C$8)</f>
        <v>5.624800000077812E-2</v>
      </c>
      <c r="O131">
        <f t="shared" si="19"/>
        <v>-1.6140230417355191E-2</v>
      </c>
      <c r="P131">
        <f t="shared" si="20"/>
        <v>5.2620421393100136E-2</v>
      </c>
      <c r="Q131" s="2">
        <f t="shared" si="25"/>
        <v>39347.0524</v>
      </c>
      <c r="R131" s="2"/>
    </row>
    <row r="132" spans="1:18" x14ac:dyDescent="0.2">
      <c r="A132" s="24" t="s">
        <v>112</v>
      </c>
      <c r="B132" s="25" t="s">
        <v>95</v>
      </c>
      <c r="C132" s="23">
        <v>55836.488570000001</v>
      </c>
      <c r="D132" s="23">
        <v>1E-4</v>
      </c>
      <c r="E132">
        <f t="shared" si="22"/>
        <v>5354.023106508721</v>
      </c>
      <c r="F132">
        <f t="shared" si="23"/>
        <v>5354</v>
      </c>
      <c r="G132">
        <f t="shared" si="26"/>
        <v>4.7602799997548573E-2</v>
      </c>
      <c r="K132">
        <f>+C132-(C$7+F132*C$8)</f>
        <v>4.7602799997548573E-2</v>
      </c>
      <c r="O132">
        <f t="shared" si="19"/>
        <v>-1.8327717407541869E-2</v>
      </c>
      <c r="P132">
        <f t="shared" si="20"/>
        <v>5.2742003854964137E-2</v>
      </c>
      <c r="Q132" s="2">
        <f t="shared" si="25"/>
        <v>40817.988570000001</v>
      </c>
      <c r="R132" s="2"/>
    </row>
    <row r="133" spans="1:18" x14ac:dyDescent="0.2">
      <c r="A133" s="31" t="s">
        <v>113</v>
      </c>
      <c r="B133" s="29" t="s">
        <v>95</v>
      </c>
      <c r="C133" s="31">
        <v>56862.438900000001</v>
      </c>
      <c r="D133" s="31">
        <v>2.3999999999999998E-3</v>
      </c>
      <c r="E133">
        <f t="shared" si="22"/>
        <v>5852.0217588377682</v>
      </c>
      <c r="F133">
        <f t="shared" si="23"/>
        <v>5852</v>
      </c>
      <c r="G133">
        <f t="shared" si="26"/>
        <v>4.4826400000602007E-2</v>
      </c>
      <c r="J133">
        <f>+C133-(C$7+F133*C$8)</f>
        <v>4.4826400000602007E-2</v>
      </c>
      <c r="O133">
        <f t="shared" si="19"/>
        <v>-1.9853443627588039E-2</v>
      </c>
      <c r="P133">
        <f t="shared" si="20"/>
        <v>5.2826805067860874E-2</v>
      </c>
      <c r="Q133" s="2">
        <f t="shared" si="25"/>
        <v>41843.938900000001</v>
      </c>
      <c r="R133" s="2"/>
    </row>
    <row r="134" spans="1:18" x14ac:dyDescent="0.2">
      <c r="A134" s="34" t="s">
        <v>115</v>
      </c>
      <c r="B134" s="35"/>
      <c r="C134" s="34">
        <v>57204.4234</v>
      </c>
      <c r="D134" s="34">
        <v>2.8E-3</v>
      </c>
      <c r="E134">
        <f t="shared" si="22"/>
        <v>6018.0218225225499</v>
      </c>
      <c r="F134">
        <f t="shared" si="23"/>
        <v>6018</v>
      </c>
      <c r="G134">
        <f t="shared" si="26"/>
        <v>4.4957599995541386E-2</v>
      </c>
      <c r="J134">
        <f>+C134-(C$7+F134*C$8)</f>
        <v>4.4957599995541386E-2</v>
      </c>
      <c r="O134">
        <f t="shared" si="19"/>
        <v>-2.0362019034270096E-2</v>
      </c>
      <c r="P134">
        <f t="shared" si="20"/>
        <v>5.2855072138826453E-2</v>
      </c>
      <c r="Q134" s="2">
        <f t="shared" si="25"/>
        <v>42185.9234</v>
      </c>
      <c r="R134" s="2"/>
    </row>
    <row r="135" spans="1:18" x14ac:dyDescent="0.2">
      <c r="A135" s="36" t="s">
        <v>1</v>
      </c>
      <c r="B135" s="37" t="s">
        <v>95</v>
      </c>
      <c r="C135" s="38">
        <v>57206.482499999998</v>
      </c>
      <c r="D135" s="38">
        <v>2.0000000000000001E-4</v>
      </c>
      <c r="E135">
        <f>+(C135-C$7)/C$8</f>
        <v>6019.0213144034187</v>
      </c>
      <c r="F135">
        <f t="shared" si="23"/>
        <v>6019</v>
      </c>
      <c r="G135">
        <f>+C135-(C$7+F135*C$8)</f>
        <v>4.3910799999139272E-2</v>
      </c>
      <c r="K135">
        <f>+C135-(C$7+F135*C$8)</f>
        <v>4.3910799999139272E-2</v>
      </c>
      <c r="O135">
        <f>+C$11+C$12*F135</f>
        <v>-2.0365082741539267E-2</v>
      </c>
      <c r="P135">
        <f>+D$11+D$12*$F135</f>
        <v>5.2855242422386491E-2</v>
      </c>
      <c r="Q135" s="2">
        <f>+C135-15018.5</f>
        <v>42187.982499999998</v>
      </c>
    </row>
    <row r="136" spans="1:18" x14ac:dyDescent="0.2">
      <c r="A136" s="39" t="s">
        <v>0</v>
      </c>
      <c r="B136" s="40" t="s">
        <v>95</v>
      </c>
      <c r="C136" s="40">
        <v>57923.414100000002</v>
      </c>
      <c r="D136" s="40">
        <v>1.6999999999999999E-3</v>
      </c>
      <c r="E136">
        <f>+(C136-C$7)/C$8</f>
        <v>6367.0215637060428</v>
      </c>
      <c r="F136">
        <f t="shared" si="23"/>
        <v>6367</v>
      </c>
      <c r="G136">
        <f>+C136-(C$7+F136*C$8)</f>
        <v>4.4424400002753828E-2</v>
      </c>
      <c r="K136">
        <f>+C136-(C$7+F136*C$8)</f>
        <v>4.4424400002753828E-2</v>
      </c>
      <c r="O136">
        <f>+C$11+C$12*F136</f>
        <v>-2.1431252871210085E-2</v>
      </c>
      <c r="P136">
        <f>+D$11+D$12*$F136</f>
        <v>5.2914501101278183E-2</v>
      </c>
      <c r="Q136" s="2">
        <f>+C136-15018.5</f>
        <v>42904.914100000002</v>
      </c>
    </row>
    <row r="137" spans="1:18" x14ac:dyDescent="0.2">
      <c r="A137" s="41" t="s">
        <v>122</v>
      </c>
      <c r="B137" s="42" t="s">
        <v>95</v>
      </c>
      <c r="C137" s="43">
        <v>59077.1149</v>
      </c>
      <c r="D137" s="43" t="s">
        <v>123</v>
      </c>
      <c r="E137">
        <f>+(C137-C$7)/C$8</f>
        <v>6927.030588305649</v>
      </c>
      <c r="F137">
        <f t="shared" si="23"/>
        <v>6927</v>
      </c>
      <c r="G137">
        <f>+C137-(C$7+F137*C$8)</f>
        <v>6.3016400003107265E-2</v>
      </c>
      <c r="K137">
        <f>+C137-(C$7+F137*C$8)</f>
        <v>6.3016400003107265E-2</v>
      </c>
      <c r="O137">
        <f>+C$11+C$12*F137</f>
        <v>-2.3146928941944735E-2</v>
      </c>
      <c r="P137">
        <f>+D$11+D$12*$F137</f>
        <v>5.300985989489701E-2</v>
      </c>
      <c r="Q137" s="2">
        <f>+C137-15018.5</f>
        <v>44058.6149</v>
      </c>
    </row>
    <row r="138" spans="1:18" x14ac:dyDescent="0.2">
      <c r="A138" s="52" t="s">
        <v>131</v>
      </c>
      <c r="B138" s="53" t="s">
        <v>95</v>
      </c>
      <c r="C138" s="54">
        <v>59365.539299999997</v>
      </c>
      <c r="D138" s="52">
        <v>5.9999999999999995E-4</v>
      </c>
      <c r="E138">
        <f>+(C138-C$7)/C$8</f>
        <v>7067.0324561337065</v>
      </c>
      <c r="F138">
        <f t="shared" ref="F138" si="27">ROUND(2*E138,0)/2</f>
        <v>7067</v>
      </c>
      <c r="G138">
        <f>+C138-(C$7+F138*C$8)</f>
        <v>6.6864399996120483E-2</v>
      </c>
      <c r="K138">
        <f>+C138-(C$7+F138*C$8)</f>
        <v>6.6864399996120483E-2</v>
      </c>
      <c r="O138">
        <f>+C$11+C$12*F138</f>
        <v>-2.3575847959628398E-2</v>
      </c>
      <c r="P138">
        <f>+D$11+D$12*$F138</f>
        <v>5.303369959330171E-2</v>
      </c>
      <c r="Q138" s="2">
        <f>+C138-15018.5</f>
        <v>44347.039299999997</v>
      </c>
    </row>
    <row r="139" spans="1:18" x14ac:dyDescent="0.2">
      <c r="C139" s="17"/>
      <c r="D139" s="17"/>
    </row>
    <row r="140" spans="1:18" x14ac:dyDescent="0.2">
      <c r="C140" s="17"/>
      <c r="D140" s="17"/>
    </row>
    <row r="141" spans="1:18" x14ac:dyDescent="0.2">
      <c r="C141" s="17"/>
      <c r="D141" s="17"/>
    </row>
    <row r="142" spans="1:18" x14ac:dyDescent="0.2">
      <c r="C142" s="17"/>
      <c r="D142" s="17"/>
    </row>
    <row r="143" spans="1:18" x14ac:dyDescent="0.2">
      <c r="C143" s="17"/>
      <c r="D143" s="17"/>
    </row>
    <row r="144" spans="1:18" x14ac:dyDescent="0.2">
      <c r="C144" s="17"/>
      <c r="D144" s="17"/>
    </row>
    <row r="145" spans="3:4" x14ac:dyDescent="0.2">
      <c r="C145" s="17"/>
      <c r="D145" s="17"/>
    </row>
    <row r="146" spans="3:4" x14ac:dyDescent="0.2">
      <c r="C146" s="17"/>
      <c r="D146" s="17"/>
    </row>
    <row r="147" spans="3:4" x14ac:dyDescent="0.2">
      <c r="C147" s="17"/>
      <c r="D147" s="17"/>
    </row>
    <row r="148" spans="3:4" x14ac:dyDescent="0.2">
      <c r="C148" s="17"/>
      <c r="D148" s="17"/>
    </row>
    <row r="149" spans="3:4" x14ac:dyDescent="0.2">
      <c r="C149" s="17"/>
      <c r="D149" s="17"/>
    </row>
    <row r="150" spans="3:4" x14ac:dyDescent="0.2">
      <c r="C150" s="17"/>
      <c r="D150" s="17"/>
    </row>
    <row r="151" spans="3:4" x14ac:dyDescent="0.2">
      <c r="C151" s="17"/>
      <c r="D151" s="17"/>
    </row>
    <row r="152" spans="3:4" x14ac:dyDescent="0.2">
      <c r="C152" s="17"/>
      <c r="D152" s="17"/>
    </row>
    <row r="153" spans="3:4" x14ac:dyDescent="0.2">
      <c r="C153" s="17"/>
      <c r="D153" s="17"/>
    </row>
    <row r="154" spans="3:4" x14ac:dyDescent="0.2">
      <c r="C154" s="17"/>
      <c r="D154" s="17"/>
    </row>
    <row r="155" spans="3:4" x14ac:dyDescent="0.2">
      <c r="C155" s="17"/>
      <c r="D155" s="17"/>
    </row>
    <row r="156" spans="3:4" x14ac:dyDescent="0.2">
      <c r="C156" s="17"/>
      <c r="D156" s="17"/>
    </row>
    <row r="157" spans="3:4" x14ac:dyDescent="0.2">
      <c r="C157" s="17"/>
      <c r="D157" s="17"/>
    </row>
    <row r="158" spans="3:4" x14ac:dyDescent="0.2">
      <c r="C158" s="17"/>
      <c r="D158" s="17"/>
    </row>
    <row r="159" spans="3:4" x14ac:dyDescent="0.2">
      <c r="C159" s="17"/>
      <c r="D159" s="17"/>
    </row>
    <row r="160" spans="3:4" x14ac:dyDescent="0.2">
      <c r="C160" s="17"/>
      <c r="D160" s="17"/>
    </row>
    <row r="161" spans="3:4" x14ac:dyDescent="0.2">
      <c r="C161" s="17"/>
      <c r="D161" s="17"/>
    </row>
    <row r="162" spans="3:4" x14ac:dyDescent="0.2">
      <c r="C162" s="17"/>
      <c r="D162" s="17"/>
    </row>
    <row r="163" spans="3:4" x14ac:dyDescent="0.2">
      <c r="C163" s="17"/>
      <c r="D163" s="17"/>
    </row>
    <row r="164" spans="3:4" x14ac:dyDescent="0.2">
      <c r="C164" s="17"/>
      <c r="D164" s="17"/>
    </row>
    <row r="165" spans="3:4" x14ac:dyDescent="0.2">
      <c r="C165" s="17"/>
      <c r="D165" s="17"/>
    </row>
    <row r="166" spans="3:4" x14ac:dyDescent="0.2">
      <c r="C166" s="17"/>
      <c r="D166" s="17"/>
    </row>
    <row r="167" spans="3:4" x14ac:dyDescent="0.2">
      <c r="C167" s="17"/>
      <c r="D167" s="17"/>
    </row>
    <row r="168" spans="3:4" x14ac:dyDescent="0.2">
      <c r="C168" s="17"/>
      <c r="D168" s="17"/>
    </row>
    <row r="169" spans="3:4" x14ac:dyDescent="0.2">
      <c r="C169" s="17"/>
      <c r="D169" s="17"/>
    </row>
    <row r="170" spans="3:4" x14ac:dyDescent="0.2">
      <c r="C170" s="17"/>
      <c r="D170" s="17"/>
    </row>
    <row r="171" spans="3:4" x14ac:dyDescent="0.2">
      <c r="C171" s="17"/>
      <c r="D171" s="17"/>
    </row>
    <row r="172" spans="3:4" x14ac:dyDescent="0.2">
      <c r="C172" s="17"/>
      <c r="D172" s="17"/>
    </row>
    <row r="173" spans="3:4" x14ac:dyDescent="0.2">
      <c r="C173" s="17"/>
      <c r="D173" s="17"/>
    </row>
    <row r="174" spans="3:4" x14ac:dyDescent="0.2">
      <c r="C174" s="17"/>
      <c r="D174" s="17"/>
    </row>
    <row r="175" spans="3:4" x14ac:dyDescent="0.2">
      <c r="C175" s="17"/>
      <c r="D175" s="17"/>
    </row>
    <row r="176" spans="3:4" x14ac:dyDescent="0.2">
      <c r="C176" s="17"/>
      <c r="D176" s="17"/>
    </row>
    <row r="177" spans="3:4" x14ac:dyDescent="0.2">
      <c r="C177" s="17"/>
      <c r="D177" s="17"/>
    </row>
    <row r="178" spans="3:4" x14ac:dyDescent="0.2">
      <c r="C178" s="17"/>
      <c r="D178" s="17"/>
    </row>
    <row r="179" spans="3:4" x14ac:dyDescent="0.2">
      <c r="C179" s="17"/>
      <c r="D179" s="17"/>
    </row>
    <row r="180" spans="3:4" x14ac:dyDescent="0.2">
      <c r="C180" s="17"/>
      <c r="D180" s="17"/>
    </row>
    <row r="181" spans="3:4" x14ac:dyDescent="0.2">
      <c r="C181" s="17"/>
      <c r="D181" s="17"/>
    </row>
    <row r="182" spans="3:4" x14ac:dyDescent="0.2">
      <c r="C182" s="17"/>
      <c r="D182" s="17"/>
    </row>
    <row r="183" spans="3:4" x14ac:dyDescent="0.2">
      <c r="C183" s="17"/>
      <c r="D183" s="17"/>
    </row>
    <row r="184" spans="3:4" x14ac:dyDescent="0.2">
      <c r="C184" s="17"/>
      <c r="D184" s="17"/>
    </row>
    <row r="185" spans="3:4" x14ac:dyDescent="0.2">
      <c r="C185" s="17"/>
      <c r="D185" s="17"/>
    </row>
    <row r="186" spans="3:4" x14ac:dyDescent="0.2">
      <c r="C186" s="17"/>
      <c r="D186" s="17"/>
    </row>
    <row r="187" spans="3:4" x14ac:dyDescent="0.2">
      <c r="C187" s="17"/>
      <c r="D187" s="17"/>
    </row>
    <row r="188" spans="3:4" x14ac:dyDescent="0.2">
      <c r="C188" s="17"/>
      <c r="D188" s="17"/>
    </row>
    <row r="189" spans="3:4" x14ac:dyDescent="0.2">
      <c r="C189" s="17"/>
      <c r="D189" s="17"/>
    </row>
    <row r="190" spans="3:4" x14ac:dyDescent="0.2">
      <c r="C190" s="17"/>
      <c r="D190" s="17"/>
    </row>
    <row r="191" spans="3:4" x14ac:dyDescent="0.2">
      <c r="C191" s="17"/>
      <c r="D191" s="17"/>
    </row>
    <row r="192" spans="3:4" x14ac:dyDescent="0.2">
      <c r="C192" s="17"/>
      <c r="D192" s="17"/>
    </row>
    <row r="193" spans="3:4" x14ac:dyDescent="0.2">
      <c r="C193" s="17"/>
      <c r="D193" s="17"/>
    </row>
    <row r="194" spans="3:4" x14ac:dyDescent="0.2">
      <c r="C194" s="17"/>
      <c r="D194" s="17"/>
    </row>
    <row r="195" spans="3:4" x14ac:dyDescent="0.2">
      <c r="C195" s="17"/>
      <c r="D195" s="17"/>
    </row>
    <row r="196" spans="3:4" x14ac:dyDescent="0.2">
      <c r="C196" s="17"/>
      <c r="D196" s="17"/>
    </row>
    <row r="197" spans="3:4" x14ac:dyDescent="0.2">
      <c r="C197" s="17"/>
      <c r="D197" s="17"/>
    </row>
    <row r="198" spans="3:4" x14ac:dyDescent="0.2">
      <c r="C198" s="17"/>
      <c r="D198" s="17"/>
    </row>
    <row r="199" spans="3:4" x14ac:dyDescent="0.2">
      <c r="C199" s="17"/>
      <c r="D199" s="17"/>
    </row>
    <row r="200" spans="3:4" x14ac:dyDescent="0.2">
      <c r="C200" s="17"/>
      <c r="D200" s="17"/>
    </row>
    <row r="201" spans="3:4" x14ac:dyDescent="0.2">
      <c r="C201" s="17"/>
      <c r="D201" s="17"/>
    </row>
    <row r="202" spans="3:4" x14ac:dyDescent="0.2">
      <c r="C202" s="17"/>
      <c r="D202" s="17"/>
    </row>
    <row r="203" spans="3:4" x14ac:dyDescent="0.2">
      <c r="C203" s="17"/>
      <c r="D203" s="17"/>
    </row>
    <row r="204" spans="3:4" x14ac:dyDescent="0.2">
      <c r="C204" s="17"/>
      <c r="D204" s="17"/>
    </row>
    <row r="205" spans="3:4" x14ac:dyDescent="0.2">
      <c r="C205" s="17"/>
      <c r="D205" s="17"/>
    </row>
    <row r="206" spans="3:4" x14ac:dyDescent="0.2">
      <c r="C206" s="17"/>
      <c r="D206" s="17"/>
    </row>
    <row r="207" spans="3:4" x14ac:dyDescent="0.2">
      <c r="C207" s="17"/>
      <c r="D207" s="17"/>
    </row>
    <row r="208" spans="3:4" x14ac:dyDescent="0.2">
      <c r="C208" s="17"/>
      <c r="D208" s="17"/>
    </row>
    <row r="209" spans="3:4" x14ac:dyDescent="0.2">
      <c r="C209" s="17"/>
      <c r="D209" s="17"/>
    </row>
    <row r="210" spans="3:4" x14ac:dyDescent="0.2">
      <c r="C210" s="17"/>
      <c r="D210" s="17"/>
    </row>
    <row r="211" spans="3:4" x14ac:dyDescent="0.2">
      <c r="C211" s="17"/>
      <c r="D211" s="17"/>
    </row>
    <row r="212" spans="3:4" x14ac:dyDescent="0.2">
      <c r="C212" s="17"/>
      <c r="D212" s="17"/>
    </row>
    <row r="213" spans="3:4" x14ac:dyDescent="0.2">
      <c r="C213" s="17"/>
      <c r="D213" s="17"/>
    </row>
    <row r="214" spans="3:4" x14ac:dyDescent="0.2">
      <c r="C214" s="17"/>
      <c r="D214" s="17"/>
    </row>
    <row r="215" spans="3:4" x14ac:dyDescent="0.2">
      <c r="C215" s="17"/>
      <c r="D215" s="17"/>
    </row>
    <row r="216" spans="3:4" x14ac:dyDescent="0.2">
      <c r="C216" s="17"/>
      <c r="D216" s="17"/>
    </row>
    <row r="217" spans="3:4" x14ac:dyDescent="0.2">
      <c r="C217" s="17"/>
      <c r="D217" s="17"/>
    </row>
    <row r="218" spans="3:4" x14ac:dyDescent="0.2">
      <c r="C218" s="17"/>
      <c r="D218" s="17"/>
    </row>
    <row r="219" spans="3:4" x14ac:dyDescent="0.2">
      <c r="C219" s="17"/>
      <c r="D219" s="17"/>
    </row>
    <row r="220" spans="3:4" x14ac:dyDescent="0.2">
      <c r="C220" s="17"/>
      <c r="D220" s="17"/>
    </row>
    <row r="221" spans="3:4" x14ac:dyDescent="0.2">
      <c r="C221" s="17"/>
      <c r="D221" s="17"/>
    </row>
    <row r="222" spans="3:4" x14ac:dyDescent="0.2">
      <c r="C222" s="17"/>
      <c r="D222" s="17"/>
    </row>
    <row r="223" spans="3:4" x14ac:dyDescent="0.2">
      <c r="C223" s="17"/>
      <c r="D223" s="17"/>
    </row>
    <row r="224" spans="3:4" x14ac:dyDescent="0.2">
      <c r="C224" s="17"/>
      <c r="D224" s="17"/>
    </row>
    <row r="225" spans="3:4" x14ac:dyDescent="0.2">
      <c r="C225" s="17"/>
      <c r="D225" s="17"/>
    </row>
    <row r="226" spans="3:4" x14ac:dyDescent="0.2">
      <c r="C226" s="17"/>
      <c r="D226" s="17"/>
    </row>
    <row r="227" spans="3:4" x14ac:dyDescent="0.2">
      <c r="C227" s="17"/>
      <c r="D227" s="17"/>
    </row>
    <row r="228" spans="3:4" x14ac:dyDescent="0.2">
      <c r="C228" s="17"/>
      <c r="D228" s="17"/>
    </row>
    <row r="229" spans="3:4" x14ac:dyDescent="0.2">
      <c r="C229" s="17"/>
      <c r="D229" s="17"/>
    </row>
    <row r="230" spans="3:4" x14ac:dyDescent="0.2">
      <c r="C230" s="17"/>
      <c r="D230" s="17"/>
    </row>
    <row r="231" spans="3:4" x14ac:dyDescent="0.2">
      <c r="C231" s="17"/>
      <c r="D231" s="17"/>
    </row>
    <row r="232" spans="3:4" x14ac:dyDescent="0.2">
      <c r="C232" s="17"/>
      <c r="D232" s="17"/>
    </row>
    <row r="233" spans="3:4" x14ac:dyDescent="0.2">
      <c r="C233" s="17"/>
      <c r="D233" s="17"/>
    </row>
    <row r="234" spans="3:4" x14ac:dyDescent="0.2">
      <c r="C234" s="17"/>
      <c r="D234" s="17"/>
    </row>
    <row r="235" spans="3:4" x14ac:dyDescent="0.2">
      <c r="C235" s="17"/>
      <c r="D235" s="17"/>
    </row>
    <row r="236" spans="3:4" x14ac:dyDescent="0.2">
      <c r="C236" s="17"/>
      <c r="D236" s="17"/>
    </row>
    <row r="237" spans="3:4" x14ac:dyDescent="0.2">
      <c r="C237" s="17"/>
      <c r="D237" s="17"/>
    </row>
    <row r="238" spans="3:4" x14ac:dyDescent="0.2">
      <c r="C238" s="17"/>
      <c r="D238" s="17"/>
    </row>
    <row r="239" spans="3:4" x14ac:dyDescent="0.2">
      <c r="C239" s="17"/>
      <c r="D239" s="17"/>
    </row>
    <row r="240" spans="3:4" x14ac:dyDescent="0.2">
      <c r="C240" s="17"/>
      <c r="D240" s="17"/>
    </row>
    <row r="241" spans="3:4" x14ac:dyDescent="0.2">
      <c r="C241" s="17"/>
      <c r="D241" s="17"/>
    </row>
    <row r="242" spans="3:4" x14ac:dyDescent="0.2">
      <c r="C242" s="17"/>
      <c r="D242" s="17"/>
    </row>
    <row r="243" spans="3:4" x14ac:dyDescent="0.2">
      <c r="C243" s="17"/>
      <c r="D243" s="17"/>
    </row>
    <row r="244" spans="3:4" x14ac:dyDescent="0.2">
      <c r="C244" s="17"/>
      <c r="D244" s="17"/>
    </row>
    <row r="245" spans="3:4" x14ac:dyDescent="0.2">
      <c r="C245" s="17"/>
      <c r="D245" s="17"/>
    </row>
    <row r="246" spans="3:4" x14ac:dyDescent="0.2">
      <c r="C246" s="17"/>
      <c r="D246" s="17"/>
    </row>
    <row r="247" spans="3:4" x14ac:dyDescent="0.2">
      <c r="C247" s="17"/>
      <c r="D247" s="17"/>
    </row>
    <row r="248" spans="3:4" x14ac:dyDescent="0.2">
      <c r="C248" s="17"/>
      <c r="D248" s="17"/>
    </row>
    <row r="249" spans="3:4" x14ac:dyDescent="0.2">
      <c r="C249" s="17"/>
      <c r="D249" s="17"/>
    </row>
    <row r="250" spans="3:4" x14ac:dyDescent="0.2">
      <c r="C250" s="17"/>
      <c r="D250" s="17"/>
    </row>
    <row r="251" spans="3:4" x14ac:dyDescent="0.2">
      <c r="C251" s="17"/>
      <c r="D251" s="17"/>
    </row>
    <row r="252" spans="3:4" x14ac:dyDescent="0.2">
      <c r="C252" s="17"/>
      <c r="D252" s="17"/>
    </row>
    <row r="253" spans="3:4" x14ac:dyDescent="0.2">
      <c r="C253" s="17"/>
      <c r="D253" s="17"/>
    </row>
    <row r="254" spans="3:4" x14ac:dyDescent="0.2">
      <c r="C254" s="17"/>
      <c r="D254" s="17"/>
    </row>
    <row r="255" spans="3:4" x14ac:dyDescent="0.2">
      <c r="C255" s="17"/>
      <c r="D255" s="17"/>
    </row>
    <row r="256" spans="3:4" x14ac:dyDescent="0.2">
      <c r="C256" s="17"/>
      <c r="D256" s="17"/>
    </row>
    <row r="257" spans="3:4" x14ac:dyDescent="0.2">
      <c r="C257" s="17"/>
      <c r="D257" s="17"/>
    </row>
    <row r="258" spans="3:4" x14ac:dyDescent="0.2">
      <c r="C258" s="17"/>
      <c r="D258" s="17"/>
    </row>
    <row r="259" spans="3:4" x14ac:dyDescent="0.2">
      <c r="C259" s="17"/>
      <c r="D259" s="17"/>
    </row>
    <row r="260" spans="3:4" x14ac:dyDescent="0.2">
      <c r="C260" s="17"/>
      <c r="D260" s="17"/>
    </row>
    <row r="261" spans="3:4" x14ac:dyDescent="0.2">
      <c r="C261" s="17"/>
      <c r="D261" s="17"/>
    </row>
    <row r="262" spans="3:4" x14ac:dyDescent="0.2">
      <c r="C262" s="17"/>
      <c r="D262" s="17"/>
    </row>
    <row r="263" spans="3:4" x14ac:dyDescent="0.2">
      <c r="C263" s="17"/>
      <c r="D263" s="17"/>
    </row>
    <row r="264" spans="3:4" x14ac:dyDescent="0.2">
      <c r="C264" s="17"/>
      <c r="D264" s="17"/>
    </row>
    <row r="265" spans="3:4" x14ac:dyDescent="0.2">
      <c r="C265" s="17"/>
      <c r="D265" s="17"/>
    </row>
    <row r="266" spans="3:4" x14ac:dyDescent="0.2">
      <c r="C266" s="17"/>
      <c r="D266" s="17"/>
    </row>
    <row r="267" spans="3:4" x14ac:dyDescent="0.2">
      <c r="C267" s="17"/>
      <c r="D267" s="17"/>
    </row>
    <row r="268" spans="3:4" x14ac:dyDescent="0.2">
      <c r="C268" s="17"/>
      <c r="D268" s="17"/>
    </row>
    <row r="269" spans="3:4" x14ac:dyDescent="0.2">
      <c r="C269" s="17"/>
      <c r="D269" s="17"/>
    </row>
    <row r="270" spans="3:4" x14ac:dyDescent="0.2">
      <c r="C270" s="17"/>
      <c r="D270" s="17"/>
    </row>
    <row r="271" spans="3:4" x14ac:dyDescent="0.2">
      <c r="C271" s="17"/>
      <c r="D271" s="17"/>
    </row>
    <row r="272" spans="3:4" x14ac:dyDescent="0.2">
      <c r="C272" s="17"/>
      <c r="D272" s="17"/>
    </row>
    <row r="273" spans="3:4" x14ac:dyDescent="0.2">
      <c r="C273" s="17"/>
      <c r="D273" s="17"/>
    </row>
    <row r="274" spans="3:4" x14ac:dyDescent="0.2">
      <c r="C274" s="17"/>
      <c r="D274" s="17"/>
    </row>
    <row r="275" spans="3:4" x14ac:dyDescent="0.2">
      <c r="C275" s="17"/>
      <c r="D275" s="17"/>
    </row>
    <row r="276" spans="3:4" x14ac:dyDescent="0.2">
      <c r="C276" s="17"/>
      <c r="D276" s="17"/>
    </row>
    <row r="277" spans="3:4" x14ac:dyDescent="0.2">
      <c r="C277" s="17"/>
      <c r="D277" s="17"/>
    </row>
    <row r="278" spans="3:4" x14ac:dyDescent="0.2">
      <c r="C278" s="17"/>
      <c r="D278" s="17"/>
    </row>
    <row r="279" spans="3:4" x14ac:dyDescent="0.2">
      <c r="C279" s="17"/>
      <c r="D279" s="17"/>
    </row>
    <row r="280" spans="3:4" x14ac:dyDescent="0.2">
      <c r="C280" s="17"/>
      <c r="D280" s="17"/>
    </row>
    <row r="281" spans="3:4" x14ac:dyDescent="0.2">
      <c r="C281" s="17"/>
      <c r="D281" s="17"/>
    </row>
    <row r="282" spans="3:4" x14ac:dyDescent="0.2">
      <c r="C282" s="17"/>
      <c r="D282" s="17"/>
    </row>
    <row r="283" spans="3:4" x14ac:dyDescent="0.2">
      <c r="C283" s="17"/>
      <c r="D283" s="17"/>
    </row>
    <row r="284" spans="3:4" x14ac:dyDescent="0.2">
      <c r="C284" s="17"/>
      <c r="D284" s="17"/>
    </row>
    <row r="285" spans="3:4" x14ac:dyDescent="0.2">
      <c r="C285" s="17"/>
      <c r="D285" s="17"/>
    </row>
    <row r="286" spans="3:4" x14ac:dyDescent="0.2">
      <c r="C286" s="17"/>
      <c r="D286" s="17"/>
    </row>
    <row r="287" spans="3:4" x14ac:dyDescent="0.2">
      <c r="C287" s="17"/>
      <c r="D287" s="17"/>
    </row>
    <row r="288" spans="3:4" x14ac:dyDescent="0.2">
      <c r="C288" s="17"/>
      <c r="D288" s="17"/>
    </row>
    <row r="289" spans="3:4" x14ac:dyDescent="0.2">
      <c r="C289" s="17"/>
      <c r="D289" s="17"/>
    </row>
    <row r="290" spans="3:4" x14ac:dyDescent="0.2">
      <c r="C290" s="17"/>
      <c r="D290" s="17"/>
    </row>
    <row r="291" spans="3:4" x14ac:dyDescent="0.2">
      <c r="C291" s="17"/>
      <c r="D291" s="17"/>
    </row>
    <row r="292" spans="3:4" x14ac:dyDescent="0.2">
      <c r="C292" s="17"/>
      <c r="D292" s="17"/>
    </row>
    <row r="293" spans="3:4" x14ac:dyDescent="0.2">
      <c r="C293" s="17"/>
      <c r="D293" s="17"/>
    </row>
    <row r="294" spans="3:4" x14ac:dyDescent="0.2">
      <c r="C294" s="17"/>
      <c r="D294" s="17"/>
    </row>
    <row r="295" spans="3:4" x14ac:dyDescent="0.2">
      <c r="C295" s="17"/>
      <c r="D295" s="17"/>
    </row>
    <row r="296" spans="3:4" x14ac:dyDescent="0.2">
      <c r="C296" s="17"/>
      <c r="D296" s="17"/>
    </row>
    <row r="297" spans="3:4" x14ac:dyDescent="0.2">
      <c r="C297" s="17"/>
      <c r="D297" s="17"/>
    </row>
    <row r="298" spans="3:4" x14ac:dyDescent="0.2">
      <c r="C298" s="17"/>
      <c r="D298" s="17"/>
    </row>
    <row r="299" spans="3:4" x14ac:dyDescent="0.2">
      <c r="C299" s="17"/>
      <c r="D299" s="17"/>
    </row>
    <row r="300" spans="3:4" x14ac:dyDescent="0.2">
      <c r="C300" s="17"/>
      <c r="D300" s="17"/>
    </row>
    <row r="301" spans="3:4" x14ac:dyDescent="0.2">
      <c r="C301" s="17"/>
      <c r="D301" s="17"/>
    </row>
    <row r="302" spans="3:4" x14ac:dyDescent="0.2">
      <c r="C302" s="17"/>
      <c r="D302" s="17"/>
    </row>
    <row r="303" spans="3:4" x14ac:dyDescent="0.2">
      <c r="C303" s="17"/>
      <c r="D303" s="17"/>
    </row>
    <row r="304" spans="3:4" x14ac:dyDescent="0.2">
      <c r="C304" s="17"/>
      <c r="D304" s="17"/>
    </row>
  </sheetData>
  <protectedRanges>
    <protectedRange sqref="A137:D137" name="Range1"/>
  </protectedRanges>
  <phoneticPr fontId="8" type="noConversion"/>
  <hyperlinks>
    <hyperlink ref="H1090" r:id="rId1" display="http://vsolj.cetus-net.org/bulletin.html" xr:uid="{00000000-0004-0000-0000-000000000000}"/>
    <hyperlink ref="H64716" r:id="rId2" display="http://vsolj.cetus-net.org/bulletin.html" xr:uid="{00000000-0004-0000-0000-000001000000}"/>
    <hyperlink ref="H64709" r:id="rId3" display="https://www.aavso.org/ejaavso" xr:uid="{00000000-0004-0000-0000-000002000000}"/>
    <hyperlink ref="AP860" r:id="rId4" display="http://cdsbib.u-strasbg.fr/cgi-bin/cdsbib?1990RMxAA..21..381G" xr:uid="{00000000-0004-0000-0000-000003000000}"/>
    <hyperlink ref="AP864" r:id="rId5" display="http://cdsbib.u-strasbg.fr/cgi-bin/cdsbib?1990RMxAA..21..381G" xr:uid="{00000000-0004-0000-0000-000004000000}"/>
    <hyperlink ref="AP863" r:id="rId6" display="http://cdsbib.u-strasbg.fr/cgi-bin/cdsbib?1990RMxAA..21..381G" xr:uid="{00000000-0004-0000-0000-000005000000}"/>
    <hyperlink ref="AP844" r:id="rId7" display="http://cdsbib.u-strasbg.fr/cgi-bin/cdsbib?1990RMxAA..21..381G" xr:uid="{00000000-0004-0000-0000-000006000000}"/>
    <hyperlink ref="I64716" r:id="rId8" display="http://vsolj.cetus-net.org/bulletin.html" xr:uid="{00000000-0004-0000-0000-000007000000}"/>
    <hyperlink ref="AQ1000" r:id="rId9" display="http://cdsbib.u-strasbg.fr/cgi-bin/cdsbib?1990RMxAA..21..381G" xr:uid="{00000000-0004-0000-0000-000008000000}"/>
    <hyperlink ref="AQ55766" r:id="rId10" display="http://cdsbib.u-strasbg.fr/cgi-bin/cdsbib?1990RMxAA..21..381G" xr:uid="{00000000-0004-0000-0000-000009000000}"/>
    <hyperlink ref="AQ1001" r:id="rId11" display="http://cdsbib.u-strasbg.fr/cgi-bin/cdsbib?1990RMxAA..21..381G" xr:uid="{00000000-0004-0000-0000-00000A000000}"/>
    <hyperlink ref="H64713" r:id="rId12" display="https://www.aavso.org/ejaavso" xr:uid="{00000000-0004-0000-0000-00000B000000}"/>
    <hyperlink ref="H1886" r:id="rId13" display="http://vsolj.cetus-net.org/bulletin.html" xr:uid="{00000000-0004-0000-0000-00000C000000}"/>
    <hyperlink ref="AP3130" r:id="rId14" display="http://cdsbib.u-strasbg.fr/cgi-bin/cdsbib?1990RMxAA..21..381G" xr:uid="{00000000-0004-0000-0000-00000D000000}"/>
    <hyperlink ref="AP3133" r:id="rId15" display="http://cdsbib.u-strasbg.fr/cgi-bin/cdsbib?1990RMxAA..21..381G" xr:uid="{00000000-0004-0000-0000-00000E000000}"/>
    <hyperlink ref="AP3131" r:id="rId16" display="http://cdsbib.u-strasbg.fr/cgi-bin/cdsbib?1990RMxAA..21..381G" xr:uid="{00000000-0004-0000-0000-00000F000000}"/>
    <hyperlink ref="AP3115" r:id="rId17" display="http://cdsbib.u-strasbg.fr/cgi-bin/cdsbib?1990RMxAA..21..381G" xr:uid="{00000000-0004-0000-0000-000010000000}"/>
    <hyperlink ref="I1886" r:id="rId18" display="http://vsolj.cetus-net.org/bulletin.html" xr:uid="{00000000-0004-0000-0000-000011000000}"/>
    <hyperlink ref="AQ3344" r:id="rId19" display="http://cdsbib.u-strasbg.fr/cgi-bin/cdsbib?1990RMxAA..21..381G" xr:uid="{00000000-0004-0000-0000-000012000000}"/>
    <hyperlink ref="AQ45" r:id="rId20" display="http://cdsbib.u-strasbg.fr/cgi-bin/cdsbib?1990RMxAA..21..381G" xr:uid="{00000000-0004-0000-0000-000013000000}"/>
    <hyperlink ref="AQ3348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2023-01-12T07:10:24Z</dcterms:modified>
</cp:coreProperties>
</file>