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0081912-AE3D-4BB7-B5D8-4F2374429518}" xr6:coauthVersionLast="47" xr6:coauthVersionMax="47" xr10:uidLastSave="{00000000-0000-0000-0000-000000000000}"/>
  <bookViews>
    <workbookView xWindow="13620" yWindow="36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5" i="1"/>
  <c r="F25" i="1"/>
  <c r="G25" i="1"/>
  <c r="K25" i="1"/>
  <c r="E23" i="1"/>
  <c r="F23" i="1"/>
  <c r="G23" i="1"/>
  <c r="K23" i="1"/>
  <c r="E24" i="1"/>
  <c r="F24" i="1"/>
  <c r="G24" i="1"/>
  <c r="K24" i="1"/>
  <c r="E26" i="1"/>
  <c r="F26" i="1"/>
  <c r="G26" i="1"/>
  <c r="K26" i="1"/>
  <c r="Q25" i="1"/>
  <c r="Q26" i="1"/>
  <c r="D9" i="1"/>
  <c r="C9" i="1"/>
  <c r="E21" i="1"/>
  <c r="F21" i="1"/>
  <c r="G21" i="1"/>
  <c r="I21" i="1"/>
  <c r="E22" i="1"/>
  <c r="F22" i="1"/>
  <c r="G22" i="1"/>
  <c r="K22" i="1"/>
  <c r="Q22" i="1"/>
  <c r="Q24" i="1"/>
  <c r="Q23" i="1"/>
  <c r="H188" i="2"/>
  <c r="B188" i="2"/>
  <c r="G188" i="2"/>
  <c r="D188" i="2"/>
  <c r="C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F16" i="1"/>
  <c r="F17" i="1" s="1"/>
  <c r="C17" i="1"/>
  <c r="Q21" i="1"/>
  <c r="C11" i="1"/>
  <c r="C12" i="1"/>
  <c r="O27" i="1" l="1"/>
  <c r="C16" i="1"/>
  <c r="D18" i="1" s="1"/>
  <c r="C15" i="1"/>
  <c r="O25" i="1"/>
  <c r="O22" i="1"/>
  <c r="O21" i="1"/>
  <c r="O26" i="1"/>
  <c r="O24" i="1"/>
  <c r="O23" i="1"/>
  <c r="F18" i="1" l="1"/>
  <c r="F19" i="1" s="1"/>
  <c r="C18" i="1"/>
</calcChain>
</file>

<file path=xl/sharedStrings.xml><?xml version="1.0" encoding="utf-8"?>
<sst xmlns="http://schemas.openxmlformats.org/spreadsheetml/2006/main" count="432" uniqueCount="69">
  <si>
    <t>IBVS 6244</t>
  </si>
  <si>
    <t>II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</si>
  <si>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</si>
  <si>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</si>
  <si>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</si>
  <si>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</si>
  <si>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</si>
  <si>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</si>
  <si>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</si>
  <si>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</si>
  <si>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</si>
  <si>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</si>
  <si>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</si>
  <si>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</si>
  <si>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</si>
  <si>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</si>
  <si>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</si>
  <si>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</si>
  <si>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</si>
  <si>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</si>
  <si>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</si>
  <si>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</si>
  <si>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</si>
  <si>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</si>
  <si>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</si>
  <si>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</si>
  <si>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</si>
  <si>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</si>
  <si>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</si>
  <si>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</si>
  <si>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</si>
  <si>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</si>
  <si>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</si>
  <si>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</si>
  <si>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</si>
  <si>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</si>
  <si>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</si>
  <si>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</si>
  <si>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</si>
  <si>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</si>
  <si>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</si>
  <si>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</si>
  <si>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</si>
  <si>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</si>
  <si>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</si>
  <si>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</si>
  <si>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</si>
  <si>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</si>
  <si>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</si>
  <si>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</si>
  <si>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</si>
  <si>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</si>
  <si>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</si>
  <si>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</si>
  <si>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</si>
  <si>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</si>
  <si>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</si>
  <si>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</si>
  <si>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</si>
  <si>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</si>
  <si>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V0423 Dra</t>
  </si>
  <si>
    <t>G3925-0579</t>
  </si>
  <si>
    <t>EA</t>
  </si>
  <si>
    <t>GCVS</t>
  </si>
  <si>
    <t>V0423 Dra / GSC 3925-0579</t>
  </si>
  <si>
    <t>IBVS 6157</t>
  </si>
  <si>
    <t>OEJV 0179</t>
  </si>
  <si>
    <t>RHN 2019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</si>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</sst>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1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21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V423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A-4149-ABAC-F9E9269D98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A-4149-ABAC-F9E9269D98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A-4149-ABAC-F9E9269D98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0.20857000000250991</c:v>
                </c:pt>
                <c:pt idx="2">
                  <c:v>0.2435399999958463</c:v>
                </c:pt>
                <c:pt idx="3">
                  <c:v>0.2645600000032573</c:v>
                </c:pt>
                <c:pt idx="4">
                  <c:v>0.2894700000033481</c:v>
                </c:pt>
                <c:pt idx="5">
                  <c:v>0.30086000000301283</c:v>
                </c:pt>
                <c:pt idx="6">
                  <c:v>-0.27766999999585096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9A-4149-ABAC-F9E9269D98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9A-4149-ABAC-F9E9269D98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9A-4149-ABAC-F9E9269D98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5.3E-3</c:v>
                  </c:pt>
                  <c:pt idx="3">
                    <c:v>4.3E-3</c:v>
                  </c:pt>
                  <c:pt idx="4">
                    <c:v>7.1000000000000004E-3</c:v>
                  </c:pt>
                  <c:pt idx="5">
                    <c:v>2.0000000000000001E-4</c:v>
                  </c:pt>
                  <c:pt idx="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9A-4149-ABAC-F9E9269D98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0.11132640387823259</c:v>
                </c:pt>
                <c:pt idx="1">
                  <c:v>0.14644278435188493</c:v>
                </c:pt>
                <c:pt idx="2">
                  <c:v>0.14841623433699991</c:v>
                </c:pt>
                <c:pt idx="3">
                  <c:v>0.15073237922970967</c:v>
                </c:pt>
                <c:pt idx="4">
                  <c:v>0.15277673160949939</c:v>
                </c:pt>
                <c:pt idx="5">
                  <c:v>0.15727115562749575</c:v>
                </c:pt>
                <c:pt idx="6">
                  <c:v>0.1623643109783014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9A-4149-ABAC-F9E9269D98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4457.5</c:v>
                </c:pt>
                <c:pt idx="2">
                  <c:v>4708</c:v>
                </c:pt>
                <c:pt idx="3">
                  <c:v>5002</c:v>
                </c:pt>
                <c:pt idx="4">
                  <c:v>5261.5</c:v>
                </c:pt>
                <c:pt idx="5">
                  <c:v>5832</c:v>
                </c:pt>
                <c:pt idx="6">
                  <c:v>6478.5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9A-4149-ABAC-F9E9269D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0552"/>
        <c:axId val="1"/>
      </c:scatterChart>
      <c:valAx>
        <c:axId val="69014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9AC59F-4048-3231-6D93-42CA03F1C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64</v>
      </c>
      <c r="F1" s="51" t="s">
        <v>60</v>
      </c>
      <c r="G1" s="30"/>
      <c r="H1" s="52"/>
      <c r="I1" s="53" t="s">
        <v>61</v>
      </c>
      <c r="J1" s="51" t="s">
        <v>60</v>
      </c>
      <c r="K1" s="32">
        <v>19.2304031</v>
      </c>
      <c r="L1" s="33">
        <v>56.080483999999998</v>
      </c>
      <c r="M1" s="34">
        <v>51478.64</v>
      </c>
      <c r="N1" s="34">
        <v>1.2174199999999999</v>
      </c>
      <c r="O1" s="31" t="s">
        <v>62</v>
      </c>
    </row>
    <row r="2" spans="1:15" x14ac:dyDescent="0.2">
      <c r="A2" t="s">
        <v>27</v>
      </c>
      <c r="B2" t="s">
        <v>62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6" t="s">
        <v>41</v>
      </c>
      <c r="D4" s="27" t="s">
        <v>41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8">
        <v>51478.64</v>
      </c>
      <c r="D7" s="28" t="s">
        <v>63</v>
      </c>
    </row>
    <row r="8" spans="1:15" x14ac:dyDescent="0.2">
      <c r="A8" t="s">
        <v>7</v>
      </c>
      <c r="C8" s="8">
        <v>1.2174199999999999</v>
      </c>
      <c r="D8" s="28" t="s">
        <v>63</v>
      </c>
    </row>
    <row r="9" spans="1:15" x14ac:dyDescent="0.2">
      <c r="A9" s="24" t="s">
        <v>36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INTERCEPT(INDIRECT($D$9):G992,INDIRECT($C$9):F992)</f>
        <v>0.11132640387823259</v>
      </c>
      <c r="D11" s="3"/>
      <c r="E11" s="10"/>
    </row>
    <row r="12" spans="1:15" x14ac:dyDescent="0.2">
      <c r="A12" s="10" t="s">
        <v>20</v>
      </c>
      <c r="B12" s="10"/>
      <c r="C12" s="21">
        <f ca="1">SLOPE(INDIRECT($D$9):G992,INDIRECT($C$9):F992)</f>
        <v>7.8780438527543134E-6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(C7+C11)+(C8+C12)*INT(MAX(F21:F3533))</f>
        <v>59365.249120371955</v>
      </c>
      <c r="E15" s="14" t="s">
        <v>38</v>
      </c>
      <c r="F15" s="35">
        <v>1</v>
      </c>
    </row>
    <row r="16" spans="1:15" x14ac:dyDescent="0.2">
      <c r="A16" s="16" t="s">
        <v>8</v>
      </c>
      <c r="B16" s="10"/>
      <c r="C16" s="17">
        <f ca="1">+C8+C12</f>
        <v>1.2174278780438528</v>
      </c>
      <c r="E16" s="14" t="s">
        <v>34</v>
      </c>
      <c r="F16" s="36">
        <f ca="1">NOW()+15018.5+$C$5/24</f>
        <v>59958.626835648145</v>
      </c>
    </row>
    <row r="17" spans="1:21" ht="13.5" thickBot="1" x14ac:dyDescent="0.25">
      <c r="A17" s="14" t="s">
        <v>31</v>
      </c>
      <c r="B17" s="10"/>
      <c r="C17" s="10">
        <f>COUNT(C21:C2191)</f>
        <v>7</v>
      </c>
      <c r="E17" s="14" t="s">
        <v>39</v>
      </c>
      <c r="F17" s="15">
        <f ca="1">ROUND(2*(F16-$C$7)/$C$8,0)/2+F15</f>
        <v>6966.5</v>
      </c>
    </row>
    <row r="18" spans="1:21" ht="14.25" thickTop="1" thickBot="1" x14ac:dyDescent="0.25">
      <c r="A18" s="16" t="s">
        <v>9</v>
      </c>
      <c r="B18" s="10"/>
      <c r="C18" s="19">
        <f ca="1">+C15</f>
        <v>59365.249120371955</v>
      </c>
      <c r="D18" s="20">
        <f ca="1">+C16</f>
        <v>1.2174278780438528</v>
      </c>
      <c r="E18" s="14" t="s">
        <v>40</v>
      </c>
      <c r="F18" s="23">
        <f ca="1">ROUND(2*(F16-$C$15)/$C$16,0)/2+F15</f>
        <v>488.5</v>
      </c>
    </row>
    <row r="19" spans="1:21" ht="13.5" thickTop="1" x14ac:dyDescent="0.2">
      <c r="E19" s="14" t="s">
        <v>35</v>
      </c>
      <c r="F19" s="18">
        <f ca="1">+$C$15+$C$16*F18-15018.5-$C$5/24</f>
        <v>44941.858472129716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37</v>
      </c>
    </row>
    <row r="21" spans="1:21" x14ac:dyDescent="0.2">
      <c r="A21" t="s">
        <v>63</v>
      </c>
      <c r="C21" s="8">
        <v>51478.64</v>
      </c>
      <c r="D21" s="8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0.11132640387823259</v>
      </c>
      <c r="Q21" s="2">
        <f t="shared" ref="Q21:Q26" si="4">+C21-15018.5</f>
        <v>36460.14</v>
      </c>
    </row>
    <row r="22" spans="1:21" x14ac:dyDescent="0.2">
      <c r="A22" s="55" t="s">
        <v>66</v>
      </c>
      <c r="B22" s="56" t="s">
        <v>1</v>
      </c>
      <c r="C22" s="57">
        <v>56905.498220000001</v>
      </c>
      <c r="D22" s="57">
        <v>5.9999999999999995E-4</v>
      </c>
      <c r="E22">
        <f t="shared" si="0"/>
        <v>4457.6713213188568</v>
      </c>
      <c r="F22">
        <f t="shared" si="1"/>
        <v>4457.5</v>
      </c>
      <c r="G22">
        <f t="shared" si="2"/>
        <v>0.20857000000250991</v>
      </c>
      <c r="K22">
        <f>+G22</f>
        <v>0.20857000000250991</v>
      </c>
      <c r="O22">
        <f t="shared" ca="1" si="3"/>
        <v>0.14644278435188493</v>
      </c>
      <c r="Q22" s="2">
        <f t="shared" si="4"/>
        <v>41886.998220000001</v>
      </c>
    </row>
    <row r="23" spans="1:21" x14ac:dyDescent="0.2">
      <c r="A23" s="58" t="s">
        <v>65</v>
      </c>
      <c r="B23" s="59"/>
      <c r="C23" s="58">
        <v>57210.496899999998</v>
      </c>
      <c r="D23" s="58">
        <v>5.3E-3</v>
      </c>
      <c r="E23">
        <f t="shared" si="0"/>
        <v>4708.2000459989149</v>
      </c>
      <c r="F23">
        <f t="shared" si="1"/>
        <v>4708</v>
      </c>
      <c r="G23">
        <f t="shared" si="2"/>
        <v>0.2435399999958463</v>
      </c>
      <c r="K23">
        <f>+G23</f>
        <v>0.2435399999958463</v>
      </c>
      <c r="O23">
        <f t="shared" ca="1" si="3"/>
        <v>0.14841623433699991</v>
      </c>
      <c r="Q23" s="2">
        <f t="shared" si="4"/>
        <v>42191.996899999998</v>
      </c>
    </row>
    <row r="24" spans="1:21" x14ac:dyDescent="0.2">
      <c r="A24" s="60" t="s">
        <v>2</v>
      </c>
      <c r="B24" s="61" t="s">
        <v>3</v>
      </c>
      <c r="C24" s="62">
        <v>57568.439400000003</v>
      </c>
      <c r="D24" s="62">
        <v>4.3E-3</v>
      </c>
      <c r="E24">
        <f t="shared" si="0"/>
        <v>5002.2173120205052</v>
      </c>
      <c r="F24">
        <f t="shared" si="1"/>
        <v>5002</v>
      </c>
      <c r="G24">
        <f t="shared" si="2"/>
        <v>0.2645600000032573</v>
      </c>
      <c r="K24">
        <f>+G24</f>
        <v>0.2645600000032573</v>
      </c>
      <c r="O24">
        <f t="shared" ca="1" si="3"/>
        <v>0.15073237922970967</v>
      </c>
      <c r="Q24" s="2">
        <f t="shared" si="4"/>
        <v>42549.939400000003</v>
      </c>
    </row>
    <row r="25" spans="1:21" x14ac:dyDescent="0.2">
      <c r="A25" s="54" t="s">
        <v>0</v>
      </c>
      <c r="B25" s="63" t="s">
        <v>3</v>
      </c>
      <c r="C25" s="63">
        <v>57884.3848</v>
      </c>
      <c r="D25" s="63">
        <v>7.1000000000000004E-3</v>
      </c>
      <c r="E25">
        <f t="shared" si="0"/>
        <v>5261.7377733239155</v>
      </c>
      <c r="F25">
        <f t="shared" si="1"/>
        <v>5261.5</v>
      </c>
      <c r="G25">
        <f t="shared" si="2"/>
        <v>0.2894700000033481</v>
      </c>
      <c r="K25">
        <f>+G25</f>
        <v>0.2894700000033481</v>
      </c>
      <c r="O25">
        <f t="shared" ca="1" si="3"/>
        <v>0.15277673160949939</v>
      </c>
      <c r="Q25" s="2">
        <f t="shared" si="4"/>
        <v>42865.8848</v>
      </c>
    </row>
    <row r="26" spans="1:21" x14ac:dyDescent="0.2">
      <c r="A26" s="5" t="s">
        <v>67</v>
      </c>
      <c r="C26" s="8">
        <v>58578.934300000001</v>
      </c>
      <c r="D26" s="8">
        <v>2.0000000000000001E-4</v>
      </c>
      <c r="E26">
        <f t="shared" si="0"/>
        <v>5832.2471291748134</v>
      </c>
      <c r="F26">
        <f t="shared" si="1"/>
        <v>5832</v>
      </c>
      <c r="G26">
        <f t="shared" si="2"/>
        <v>0.30086000000301283</v>
      </c>
      <c r="K26">
        <f>+G26</f>
        <v>0.30086000000301283</v>
      </c>
      <c r="O26">
        <f t="shared" ca="1" si="3"/>
        <v>0.15727115562749575</v>
      </c>
      <c r="Q26" s="2">
        <f t="shared" si="4"/>
        <v>43560.434300000001</v>
      </c>
    </row>
    <row r="27" spans="1:21" x14ac:dyDescent="0.2">
      <c r="A27" s="64" t="s">
        <v>68</v>
      </c>
      <c r="B27" s="65" t="s">
        <v>3</v>
      </c>
      <c r="C27" s="66">
        <v>59365.417800000003</v>
      </c>
      <c r="D27" s="64">
        <v>3.0000000000000001E-3</v>
      </c>
      <c r="E27">
        <f t="shared" ref="E27" si="5">+(C27-C$7)/C$8</f>
        <v>6478.2719193047624</v>
      </c>
      <c r="F27">
        <f t="shared" ref="F27" si="6">ROUND(2*E27,0)/2</f>
        <v>6478.5</v>
      </c>
      <c r="G27">
        <f t="shared" ref="G27" si="7">+C27-(C$7+F27*C$8)</f>
        <v>-0.27766999999585096</v>
      </c>
      <c r="K27">
        <f>+G27</f>
        <v>-0.27766999999585096</v>
      </c>
      <c r="O27">
        <f t="shared" ref="O27" ca="1" si="8">+C$11+C$12*$F27</f>
        <v>0.1623643109783014</v>
      </c>
      <c r="Q27" s="2">
        <f t="shared" ref="Q27" si="9">+C27-15018.5</f>
        <v>44346.917800000003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551" r:id="rId1" display="http://vsolj.cetus-net.org/bulletin.html"/>
    <hyperlink ref="H64444" r:id="rId2" display="http://vsolj.cetus-net.org/bulletin.html"/>
    <hyperlink ref="H64437" r:id="rId3" display="https://www.aavso.org/ejaavso"/>
    <hyperlink ref="AP588" r:id="rId4" display="http://cdsbib.u-strasbg.fr/cgi-bin/cdsbib?1990RMxAA..21..381G"/>
    <hyperlink ref="AP592" r:id="rId5" display="http://cdsbib.u-strasbg.fr/cgi-bin/cdsbib?1990RMxAA..21..381G"/>
    <hyperlink ref="AP591" r:id="rId6" display="http://cdsbib.u-strasbg.fr/cgi-bin/cdsbib?1990RMxAA..21..381G"/>
    <hyperlink ref="AP572" r:id="rId7" display="http://cdsbib.u-strasbg.fr/cgi-bin/cdsbib?1990RMxAA..21..381G"/>
    <hyperlink ref="I64444" r:id="rId8" display="http://vsolj.cetus-net.org/bulletin.html"/>
    <hyperlink ref="AQ728" r:id="rId9" display="http://cdsbib.u-strasbg.fr/cgi-bin/cdsbib?1990RMxAA..21..381G"/>
    <hyperlink ref="AQ55494" r:id="rId10" display="http://cdsbib.u-strasbg.fr/cgi-bin/cdsbib?1990RMxAA..21..381G"/>
    <hyperlink ref="AQ729" r:id="rId11" display="http://cdsbib.u-strasbg.fr/cgi-bin/cdsbib?1990RMxAA..21..381G"/>
    <hyperlink ref="H64441" r:id="rId12" display="https://www.aavso.org/ejaavso"/>
    <hyperlink ref="H1614" r:id="rId13" display="http://vsolj.cetus-net.org/bulletin.html"/>
    <hyperlink ref="AP2858" r:id="rId14" display="http://cdsbib.u-strasbg.fr/cgi-bin/cdsbib?1990RMxAA..21..381G"/>
    <hyperlink ref="AP2861" r:id="rId15" display="http://cdsbib.u-strasbg.fr/cgi-bin/cdsbib?1990RMxAA..21..381G"/>
    <hyperlink ref="AP2859" r:id="rId16" display="http://cdsbib.u-strasbg.fr/cgi-bin/cdsbib?1990RMxAA..21..381G"/>
    <hyperlink ref="AP2843" r:id="rId17" display="http://cdsbib.u-strasbg.fr/cgi-bin/cdsbib?1990RMxAA..21..381G"/>
    <hyperlink ref="I1614" r:id="rId18" display="http://vsolj.cetus-net.org/bulletin.html"/>
    <hyperlink ref="AQ3072" r:id="rId19" display="http://cdsbib.u-strasbg.fr/cgi-bin/cdsbib?1990RMxAA..21..381G"/>
    <hyperlink ref="AQ65309" r:id="rId20" display="http://cdsbib.u-strasbg.fr/cgi-bin/cdsbib?1990RMxAA..21..381G"/>
    <hyperlink ref="AQ307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46</v>
      </c>
      <c r="I1" s="38" t="s">
        <v>47</v>
      </c>
      <c r="J1" s="39" t="s">
        <v>45</v>
      </c>
    </row>
    <row r="2" spans="1:16" x14ac:dyDescent="0.2">
      <c r="I2" s="40" t="s">
        <v>48</v>
      </c>
      <c r="J2" s="41" t="s">
        <v>44</v>
      </c>
    </row>
    <row r="3" spans="1:16" x14ac:dyDescent="0.2">
      <c r="A3" s="42" t="s">
        <v>49</v>
      </c>
      <c r="I3" s="40" t="s">
        <v>50</v>
      </c>
      <c r="J3" s="41" t="s">
        <v>42</v>
      </c>
    </row>
    <row r="4" spans="1:16" x14ac:dyDescent="0.2">
      <c r="I4" s="40" t="s">
        <v>51</v>
      </c>
      <c r="J4" s="41" t="s">
        <v>42</v>
      </c>
    </row>
    <row r="5" spans="1:16" ht="13.5" thickBot="1" x14ac:dyDescent="0.25">
      <c r="I5" s="43" t="s">
        <v>52</v>
      </c>
      <c r="J5" s="44" t="s">
        <v>43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53</v>
      </c>
      <c r="F11" s="3" t="s">
        <v>52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54</v>
      </c>
      <c r="J11" s="47" t="s">
        <v>55</v>
      </c>
      <c r="K11" s="46">
        <v>-3273</v>
      </c>
      <c r="L11" s="46" t="s">
        <v>56</v>
      </c>
      <c r="M11" s="47" t="s">
        <v>57</v>
      </c>
      <c r="N11" s="47"/>
      <c r="O11" s="48" t="s">
        <v>58</v>
      </c>
      <c r="P11" s="48" t="s">
        <v>59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53</v>
      </c>
      <c r="F12" s="3" t="s">
        <v>52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53</v>
      </c>
      <c r="F13" s="3" t="s">
        <v>52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53</v>
      </c>
      <c r="F14" s="3" t="s">
        <v>52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53</v>
      </c>
      <c r="F15" s="3" t="s">
        <v>52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53</v>
      </c>
      <c r="F16" s="3" t="s">
        <v>52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53</v>
      </c>
      <c r="F17" s="3" t="s">
        <v>52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53</v>
      </c>
      <c r="F18" s="3" t="s">
        <v>52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53</v>
      </c>
      <c r="F19" s="3" t="s">
        <v>52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53</v>
      </c>
      <c r="F20" s="3" t="s">
        <v>52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53</v>
      </c>
      <c r="F21" s="3" t="s">
        <v>52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53</v>
      </c>
      <c r="F22" s="3" t="s">
        <v>52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53</v>
      </c>
      <c r="F23" s="3" t="s">
        <v>52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53</v>
      </c>
      <c r="F24" s="3" t="s">
        <v>52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53</v>
      </c>
      <c r="F25" s="3" t="s">
        <v>52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53</v>
      </c>
      <c r="F26" s="3" t="s">
        <v>52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53</v>
      </c>
      <c r="F27" s="3" t="s">
        <v>52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53</v>
      </c>
      <c r="F28" s="3" t="s">
        <v>52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53</v>
      </c>
      <c r="F29" s="3" t="s">
        <v>52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53</v>
      </c>
      <c r="F30" s="3" t="s">
        <v>52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53</v>
      </c>
      <c r="F31" s="3" t="s">
        <v>52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53</v>
      </c>
      <c r="F32" s="3" t="s">
        <v>52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53</v>
      </c>
      <c r="F33" s="3" t="s">
        <v>52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53</v>
      </c>
      <c r="F34" s="3" t="s">
        <v>52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53</v>
      </c>
      <c r="F35" s="3" t="s">
        <v>52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53</v>
      </c>
      <c r="F36" s="3" t="s">
        <v>52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53</v>
      </c>
      <c r="F37" s="3" t="s">
        <v>52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53</v>
      </c>
      <c r="F38" s="3" t="s">
        <v>52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53</v>
      </c>
      <c r="F39" s="3" t="s">
        <v>52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53</v>
      </c>
      <c r="F40" s="3" t="s">
        <v>52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53</v>
      </c>
      <c r="F41" s="3" t="s">
        <v>52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53</v>
      </c>
      <c r="F42" s="3" t="s">
        <v>52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53</v>
      </c>
      <c r="F43" s="3" t="s">
        <v>52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53</v>
      </c>
      <c r="F44" s="3" t="s">
        <v>52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53</v>
      </c>
      <c r="F45" s="3" t="s">
        <v>52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53</v>
      </c>
      <c r="F46" s="3" t="s">
        <v>52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53</v>
      </c>
      <c r="F47" s="3" t="s">
        <v>52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53</v>
      </c>
      <c r="F48" s="3" t="s">
        <v>52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53</v>
      </c>
      <c r="F49" s="3" t="s">
        <v>52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53</v>
      </c>
      <c r="F50" s="3" t="s">
        <v>52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53</v>
      </c>
      <c r="F51" s="3" t="s">
        <v>52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53</v>
      </c>
      <c r="F52" s="3" t="s">
        <v>52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53</v>
      </c>
      <c r="F53" s="3" t="s">
        <v>52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53</v>
      </c>
      <c r="F54" s="3" t="s">
        <v>52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53</v>
      </c>
      <c r="F55" s="3" t="s">
        <v>52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53</v>
      </c>
      <c r="F56" s="3" t="s">
        <v>52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53</v>
      </c>
      <c r="F57" s="3" t="s">
        <v>52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53</v>
      </c>
      <c r="F58" s="3" t="s">
        <v>52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53</v>
      </c>
      <c r="F59" s="3" t="s">
        <v>52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53</v>
      </c>
      <c r="F60" s="3" t="s">
        <v>52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53</v>
      </c>
      <c r="F61" s="3" t="s">
        <v>52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53</v>
      </c>
      <c r="F62" s="3" t="s">
        <v>52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53</v>
      </c>
      <c r="F63" s="3" t="s">
        <v>52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53</v>
      </c>
      <c r="F64" s="3" t="s">
        <v>52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53</v>
      </c>
      <c r="F65" s="3" t="s">
        <v>52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53</v>
      </c>
      <c r="F66" s="3" t="s">
        <v>52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53</v>
      </c>
      <c r="F67" s="3" t="s">
        <v>52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53</v>
      </c>
      <c r="F68" s="3" t="s">
        <v>52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53</v>
      </c>
      <c r="F69" s="3" t="s">
        <v>52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53</v>
      </c>
      <c r="F70" s="3" t="s">
        <v>52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53</v>
      </c>
      <c r="F71" s="3" t="s">
        <v>52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53</v>
      </c>
      <c r="F72" s="3" t="s">
        <v>52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53</v>
      </c>
      <c r="F73" s="3" t="s">
        <v>52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53</v>
      </c>
      <c r="F74" s="3" t="s">
        <v>52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53</v>
      </c>
      <c r="F75" s="3" t="s">
        <v>52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53</v>
      </c>
      <c r="F76" s="3" t="s">
        <v>52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53</v>
      </c>
      <c r="F77" s="3" t="s">
        <v>52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53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53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53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53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53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53</v>
      </c>
      <c r="F83" s="3" t="s">
        <v>52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53</v>
      </c>
      <c r="F84" s="3" t="s">
        <v>52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53</v>
      </c>
      <c r="F85" s="3" t="s">
        <v>52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53</v>
      </c>
      <c r="F86" s="3" t="s">
        <v>52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53</v>
      </c>
      <c r="F87" s="3" t="s">
        <v>52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53</v>
      </c>
      <c r="F88" s="3" t="s">
        <v>52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53</v>
      </c>
      <c r="F89" s="3" t="s">
        <v>52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53</v>
      </c>
      <c r="F90" s="3" t="s">
        <v>52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53</v>
      </c>
      <c r="F91" s="3" t="s">
        <v>52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53</v>
      </c>
      <c r="F92" s="3" t="s">
        <v>52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53</v>
      </c>
      <c r="F93" s="3" t="s">
        <v>52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53</v>
      </c>
      <c r="F94" s="3" t="s">
        <v>52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53</v>
      </c>
      <c r="F95" s="3" t="s">
        <v>52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53</v>
      </c>
      <c r="F96" s="3" t="s">
        <v>52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53</v>
      </c>
      <c r="F97" s="3" t="s">
        <v>52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53</v>
      </c>
      <c r="F98" s="3" t="s">
        <v>52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53</v>
      </c>
      <c r="F99" s="3" t="s">
        <v>52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53</v>
      </c>
      <c r="F100" s="3" t="s">
        <v>52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53</v>
      </c>
      <c r="F101" s="3" t="s">
        <v>52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53</v>
      </c>
      <c r="F102" s="3" t="s">
        <v>52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53</v>
      </c>
      <c r="F103" s="3" t="s">
        <v>52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53</v>
      </c>
      <c r="F104" s="3" t="s">
        <v>52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53</v>
      </c>
      <c r="F105" s="3" t="s">
        <v>52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53</v>
      </c>
      <c r="F106" s="3" t="s">
        <v>52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53</v>
      </c>
      <c r="F107" s="3" t="s">
        <v>52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53</v>
      </c>
      <c r="F108" s="3" t="s">
        <v>52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53</v>
      </c>
      <c r="F109" s="3" t="s">
        <v>52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53</v>
      </c>
      <c r="F110" s="3" t="s">
        <v>52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53</v>
      </c>
      <c r="F111" s="3" t="s">
        <v>52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53</v>
      </c>
      <c r="F112" s="3" t="s">
        <v>52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53</v>
      </c>
      <c r="F113" s="3" t="s">
        <v>52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53</v>
      </c>
      <c r="F114" s="3" t="s">
        <v>52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53</v>
      </c>
      <c r="F115" s="3" t="s">
        <v>52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53</v>
      </c>
      <c r="F116" s="3" t="s">
        <v>52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53</v>
      </c>
      <c r="F117" s="3" t="s">
        <v>52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53</v>
      </c>
      <c r="F118" s="3" t="s">
        <v>52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53</v>
      </c>
      <c r="F119" s="3" t="s">
        <v>52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53</v>
      </c>
      <c r="F120" s="3" t="s">
        <v>52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53</v>
      </c>
      <c r="F121" s="3" t="s">
        <v>52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53</v>
      </c>
      <c r="F122" s="3" t="s">
        <v>52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53</v>
      </c>
      <c r="F123" s="3" t="s">
        <v>52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53</v>
      </c>
      <c r="F124" s="3" t="s">
        <v>52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53</v>
      </c>
      <c r="F125" s="3" t="s">
        <v>52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53</v>
      </c>
      <c r="F126" s="3" t="s">
        <v>52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53</v>
      </c>
      <c r="F127" s="3" t="s">
        <v>52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53</v>
      </c>
      <c r="F128" s="3" t="s">
        <v>52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53</v>
      </c>
      <c r="F129" s="3" t="s">
        <v>52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53</v>
      </c>
      <c r="F130" s="3" t="s">
        <v>52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53</v>
      </c>
      <c r="F131" s="3" t="s">
        <v>52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53</v>
      </c>
      <c r="F132" s="3" t="s">
        <v>52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53</v>
      </c>
      <c r="F133" s="3" t="s">
        <v>52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53</v>
      </c>
      <c r="F134" s="3" t="s">
        <v>52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53</v>
      </c>
      <c r="F135" s="3" t="s">
        <v>52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53</v>
      </c>
      <c r="F136" s="3" t="s">
        <v>52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53</v>
      </c>
      <c r="F137" s="3" t="s">
        <v>52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53</v>
      </c>
      <c r="F138" s="3" t="s">
        <v>52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53</v>
      </c>
      <c r="F139" s="3" t="s">
        <v>52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53</v>
      </c>
      <c r="F140" s="3" t="s">
        <v>52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53</v>
      </c>
      <c r="F141" s="3" t="s">
        <v>52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53</v>
      </c>
      <c r="F142" s="3" t="s">
        <v>52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53</v>
      </c>
      <c r="F143" s="3" t="s">
        <v>52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53</v>
      </c>
      <c r="F144" s="3" t="s">
        <v>52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53</v>
      </c>
      <c r="F145" s="3" t="s">
        <v>52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53</v>
      </c>
      <c r="F146" s="3" t="s">
        <v>52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53</v>
      </c>
      <c r="F147" s="3" t="s">
        <v>52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53</v>
      </c>
      <c r="F148" s="3" t="s">
        <v>52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53</v>
      </c>
      <c r="F149" s="3" t="s">
        <v>52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53</v>
      </c>
      <c r="F150" s="3" t="s">
        <v>52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53</v>
      </c>
      <c r="F151" s="3" t="s">
        <v>52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53</v>
      </c>
      <c r="F152" s="3" t="s">
        <v>52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53</v>
      </c>
      <c r="F153" s="3" t="s">
        <v>52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53</v>
      </c>
      <c r="F154" s="3" t="s">
        <v>52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53</v>
      </c>
      <c r="F155" s="3" t="s">
        <v>52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53</v>
      </c>
      <c r="F156" s="3" t="s">
        <v>52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53</v>
      </c>
      <c r="F157" s="3" t="s">
        <v>52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53</v>
      </c>
      <c r="F158" s="3" t="s">
        <v>52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53</v>
      </c>
      <c r="F159" s="3" t="s">
        <v>52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53</v>
      </c>
      <c r="F160" s="3" t="s">
        <v>52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53</v>
      </c>
      <c r="F161" s="3" t="s">
        <v>52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53</v>
      </c>
      <c r="F162" s="3" t="s">
        <v>52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53</v>
      </c>
      <c r="F163" s="3" t="s">
        <v>52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53</v>
      </c>
      <c r="F164" s="3" t="s">
        <v>52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53</v>
      </c>
      <c r="F165" s="3" t="s">
        <v>52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53</v>
      </c>
      <c r="F166" s="3" t="s">
        <v>52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53</v>
      </c>
      <c r="F167" s="3" t="s">
        <v>52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53</v>
      </c>
      <c r="F168" s="3" t="s">
        <v>52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53</v>
      </c>
      <c r="F169" s="3" t="s">
        <v>52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53</v>
      </c>
      <c r="F170" s="3" t="s">
        <v>52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53</v>
      </c>
      <c r="F171" s="3" t="s">
        <v>52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53</v>
      </c>
      <c r="F172" s="3" t="s">
        <v>52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53</v>
      </c>
      <c r="F173" s="3" t="s">
        <v>52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53</v>
      </c>
      <c r="F174" s="3" t="s">
        <v>52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53</v>
      </c>
      <c r="F175" s="3" t="s">
        <v>52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53</v>
      </c>
      <c r="F176" s="3" t="s">
        <v>52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53</v>
      </c>
      <c r="F177" s="3" t="s">
        <v>52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53</v>
      </c>
      <c r="F178" s="3" t="s">
        <v>52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53</v>
      </c>
      <c r="F179" s="3" t="s">
        <v>52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53</v>
      </c>
      <c r="F180" s="3" t="s">
        <v>52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53</v>
      </c>
      <c r="F181" s="3" t="s">
        <v>52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53</v>
      </c>
      <c r="F182" s="3" t="s">
        <v>52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53</v>
      </c>
      <c r="F183" s="3" t="s">
        <v>52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53</v>
      </c>
      <c r="F184" s="3" t="s">
        <v>52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53</v>
      </c>
      <c r="F185" s="3" t="s">
        <v>52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53</v>
      </c>
      <c r="F186" s="3" t="s">
        <v>52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53</v>
      </c>
      <c r="F187" s="3" t="s">
        <v>52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53</v>
      </c>
      <c r="F188" s="3" t="s">
        <v>52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2023-01-14T02:02:38Z</dcterms:modified>
</cp:coreProperties>
</file>