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18A4AFE-15EA-45F8-BEE2-82EC341B0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<sst xmlns="http://schemas.openxmlformats.org/spreadsheetml/2006/main" count="55" uniqueCount="51">
  <si>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</si>
  <si>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</si>
  <si>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</si>
  <si>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</si>
  <si>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</si>
  <si>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</si>
  <si>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</si>
  <si>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</si>
  <si>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</si>
  <si>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</si>
  <si>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</si>
  <si>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</si>
  <si>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</si>
  <si>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</si>
  <si>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</si>
  <si>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</si>
  <si>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</si>
  <si>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</si>
  <si>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</si>
  <si>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</si>
  <si>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</si>
  <si>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</si>
  <si>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</si>
  <si>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</si>
  <si>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</si>
  <si>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</si>
  <si>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</si>
  <si>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</si>
  <si>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</si>
  <si>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</si>
  <si>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</si>
  <si>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</si>
  <si>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</si>
  <si>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</si>
  <si>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</si>
  <si>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</si>
  <si>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</si>
  <si>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</si>
  <si>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</si>
  <si>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</si>
  <si>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</si>
  <si>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</si>
  <si>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</si>
  <si>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</si>
  <si>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</si>
  <si>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18455528 Hya</t>
  </si>
  <si>
    <t>VSB, 108</t>
  </si>
  <si>
    <t>II</t>
  </si>
  <si>
    <t>I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</si>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</sst>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18455528 Hya</a:t>
            </a:r>
            <a:r>
              <a:rPr lang="en-AU" b="1"/>
              <a:t>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-3.4157499932916835E-2</c:v>
                </c:pt>
                <c:pt idx="2">
                  <c:v>-3.4359999874141067E-2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3.3464481935530088E-8</c:v>
                </c:pt>
                <c:pt idx="1">
                  <c:v>-3.4252747285069995E-2</c:v>
                </c:pt>
                <c:pt idx="2">
                  <c:v>-3.4264785986469849E-2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12803.5</c:v>
                </c:pt>
                <c:pt idx="2">
                  <c:v>12808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31" sqref="F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3" t="s">
        <v>49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54277.533000000003</v>
      </c>
      <c r="D7" s="39" t="s">
        <v>50</v>
      </c>
    </row>
    <row r="8" spans="1:15" x14ac:dyDescent="0.2">
      <c r="A8" t="s">
        <v>3</v>
      </c>
      <c r="C8" s="6">
        <v>0.44204500000000002</v>
      </c>
      <c r="D8" s="39" t="s">
        <v>50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3.3464481935530088E-8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-2.6752669777445178E-6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59939.211095214014</v>
      </c>
      <c r="E15" s="10" t="s">
        <v>30</v>
      </c>
      <c r="F15" s="25">
        <f ca="1">NOW()+15018.5+$C$5/24</f>
        <v>60178.937879745368</v>
      </c>
    </row>
    <row r="16" spans="1:15" x14ac:dyDescent="0.2">
      <c r="A16" s="12" t="s">
        <v>4</v>
      </c>
      <c r="B16" s="7"/>
      <c r="C16" s="13">
        <f ca="1">+C8+C12</f>
        <v>0.4420423247330223</v>
      </c>
      <c r="E16" s="10" t="s">
        <v>35</v>
      </c>
      <c r="F16" s="11">
        <f ca="1">ROUND(2*(F15-$C$7)/$C$8,0)/2+F14</f>
        <v>13351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543.5</v>
      </c>
    </row>
    <row r="18" spans="1:21" ht="14.25" thickTop="1" thickBot="1" x14ac:dyDescent="0.25">
      <c r="A18" s="12" t="s">
        <v>5</v>
      </c>
      <c r="B18" s="7"/>
      <c r="C18" s="15">
        <f ca="1">+C15</f>
        <v>59939.211095214014</v>
      </c>
      <c r="D18" s="16">
        <f ca="1">+C16</f>
        <v>0.4420423247330223</v>
      </c>
      <c r="E18" s="10" t="s">
        <v>31</v>
      </c>
      <c r="F18" s="14">
        <f ca="1">+$C$15+$C$16*F17-15018.5-$C$5/24</f>
        <v>45161.356932039744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54277.533000000003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3.3464481935530088E-8</v>
      </c>
      <c r="Q21" s="1">
        <f>+C21-15018.5</f>
        <v>39259.033000000003</v>
      </c>
    </row>
    <row r="22" spans="1:21" x14ac:dyDescent="0.2">
      <c r="A22" s="40" t="s">
        <v>46</v>
      </c>
      <c r="B22" s="41" t="s">
        <v>47</v>
      </c>
      <c r="C22" s="42">
        <v>59937.222000000067</v>
      </c>
      <c r="D22" s="6"/>
      <c r="E22">
        <f t="shared" ref="E22:E23" si="0">+(C22-C$7)/C$8</f>
        <v>12803.422728455393</v>
      </c>
      <c r="F22">
        <f t="shared" ref="F22:F23" si="1">ROUND(2*E22,0)/2</f>
        <v>12803.5</v>
      </c>
      <c r="G22">
        <f t="shared" ref="G22:G23" si="2">+C22-(C$7+F22*C$8)</f>
        <v>-3.4157499932916835E-2</v>
      </c>
      <c r="K22">
        <f t="shared" ref="K22:K23" si="3">+G22</f>
        <v>-3.4157499932916835E-2</v>
      </c>
      <c r="O22">
        <f t="shared" ref="O22:O23" ca="1" si="4">+C$11+C$12*$F22</f>
        <v>-3.4252747285069995E-2</v>
      </c>
      <c r="Q22" s="1">
        <f t="shared" ref="Q22:Q23" si="5">+C22-15018.5</f>
        <v>44918.722000000067</v>
      </c>
    </row>
    <row r="23" spans="1:21" x14ac:dyDescent="0.2">
      <c r="A23" s="40" t="s">
        <v>46</v>
      </c>
      <c r="B23" s="41" t="s">
        <v>48</v>
      </c>
      <c r="C23" s="42">
        <v>59939.211000000127</v>
      </c>
      <c r="D23" s="6"/>
      <c r="E23">
        <f t="shared" si="0"/>
        <v>12807.922270357369</v>
      </c>
      <c r="F23">
        <f t="shared" si="1"/>
        <v>12808</v>
      </c>
      <c r="G23">
        <f t="shared" si="2"/>
        <v>-3.4359999874141067E-2</v>
      </c>
      <c r="K23">
        <f t="shared" si="3"/>
        <v>-3.4359999874141067E-2</v>
      </c>
      <c r="O23">
        <f t="shared" ca="1" si="4"/>
        <v>-3.4264785986469849E-2</v>
      </c>
      <c r="Q23" s="1">
        <f t="shared" si="5"/>
        <v>44920.711000000127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2023-08-22T10:30:32Z</dcterms:modified>
</cp:coreProperties>
</file>