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A923207C-A8C9-4AA5-9A4B-E9CC9E1D3633}" xr6:coauthVersionLast="47" xr6:coauthVersionMax="47" xr10:uidLastSave="{00000000-0000-0000-0000-000000000000}"/>
  <bookViews>
    <workbookView xWindow="14895" yWindow="825" windowWidth="13425" windowHeight="1459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K22" i="1" s="1"/>
  <c r="Q22" i="1"/>
  <c r="G11" i="1"/>
  <c r="F11" i="1"/>
  <c r="C7" i="1"/>
  <c r="C21" i="1" s="1"/>
  <c r="A21" i="1"/>
  <c r="F15" i="1"/>
  <c r="F16" i="1" s="1"/>
  <c r="E21" i="1" l="1"/>
  <c r="F21" i="1" s="1"/>
  <c r="G21" i="1" s="1"/>
  <c r="C17" i="1"/>
  <c r="Q21" i="1"/>
  <c r="C11" i="1"/>
  <c r="C12" i="1"/>
  <c r="O22" i="1" l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<sst xmlns="http://schemas.openxmlformats.org/spreadsheetml/2006/main" count="52" uniqueCount="50">
  <si>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</si>
  <si>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</si>
  <si>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</si>
  <si>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</si>
  <si>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</si>
  <si>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</si>
  <si>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</si>
  <si>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</si>
  <si>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</si>
  <si>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</si>
  <si>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</si>
  <si>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</si>
  <si>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</si>
  <si>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</si>
  <si>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</si>
  <si>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</si>
  <si>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</si>
  <si>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</si>
  <si>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</si>
  <si>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</si>
  <si>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</si>
  <si>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</si>
  <si>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</si>
  <si>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</si>
  <si>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</si>
  <si>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</si>
  <si>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</si>
  <si>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</si>
  <si>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</si>
  <si>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</si>
  <si>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</si>
  <si>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</si>
  <si>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</si>
  <si>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</si>
  <si>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</si>
  <si>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</si>
  <si>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</si>
  <si>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</si>
  <si>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</si>
  <si>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</si>
  <si>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</si>
  <si>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</si>
  <si>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</si>
  <si>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</si>
  <si>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</si>
  <si>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EW</t>
  </si>
  <si>
    <t>VSX</t>
  </si>
  <si>
    <t>JBAV, 76</t>
  </si>
  <si>
    <t>I</t>
  </si>
  <si>
    <t>LINEAR 21751319 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</si>
</sst>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43" fontId="19" fillId="0" borderId="0" xfId="8" applyFont="1" applyBorder="1" applyAlignment="1">
      <alignment vertical="center" wrapText="1"/>
    </xf>
    <xf numFmtId="43" fontId="19" fillId="0" borderId="0" xfId="8" applyFont="1" applyBorder="1" applyAlignment="1">
      <alignment horizontal="center"/>
    </xf>
    <xf numFmtId="166" fontId="19" fillId="0" borderId="0" xfId="0" applyNumberFormat="1" applyFont="1" applyAlignment="1" applyProtection="1">
      <alignment vertical="center" wrapText="1"/>
      <protection locked="0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XX Xxx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221755.5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221755.5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221755.5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221755.5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6.0559999983524904E-3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221755.5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221755.5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221755.5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221755.5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6.0559999983524904E-3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221755.5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49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45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f>M1</f>
        <v>0</v>
      </c>
      <c r="D7" s="39"/>
    </row>
    <row r="8" spans="1:15" x14ac:dyDescent="0.2">
      <c r="A8" t="s">
        <v>3</v>
      </c>
      <c r="C8" s="6">
        <v>0.26880799999999999</v>
      </c>
      <c r="D8" s="39" t="s">
        <v>46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0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2.7309356468509194E-8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59609.524095986337</v>
      </c>
      <c r="E15" s="10" t="s">
        <v>30</v>
      </c>
      <c r="F15" s="25">
        <f ca="1">NOW()+15018.5+$C$5/24</f>
        <v>60171.754389467591</v>
      </c>
    </row>
    <row r="16" spans="1:15" x14ac:dyDescent="0.2">
      <c r="A16" s="12" t="s">
        <v>4</v>
      </c>
      <c r="B16" s="7"/>
      <c r="C16" s="13">
        <f ca="1">+C8+C12</f>
        <v>0.26880802730935643</v>
      </c>
      <c r="E16" s="10" t="s">
        <v>35</v>
      </c>
      <c r="F16" s="11">
        <f ca="1">ROUND(2*(F15-$C$7)/$C$8,0)/2+F14</f>
        <v>223847.5</v>
      </c>
    </row>
    <row r="17" spans="1:21" ht="13.5" thickBot="1" x14ac:dyDescent="0.25">
      <c r="A17" s="10" t="s">
        <v>27</v>
      </c>
      <c r="B17" s="7"/>
      <c r="C17" s="7">
        <f>COUNT(C21:C2191)</f>
        <v>2</v>
      </c>
      <c r="E17" s="10" t="s">
        <v>36</v>
      </c>
      <c r="F17" s="19">
        <f ca="1">ROUND(2*(F15-$C$15)/$C$16,0)/2+F14</f>
        <v>2092.5</v>
      </c>
    </row>
    <row r="18" spans="1:21" ht="14.25" thickTop="1" thickBot="1" x14ac:dyDescent="0.25">
      <c r="A18" s="12" t="s">
        <v>5</v>
      </c>
      <c r="B18" s="7"/>
      <c r="C18" s="15">
        <f ca="1">+C15</f>
        <v>59609.524095986337</v>
      </c>
      <c r="D18" s="16">
        <f ca="1">+C16</f>
        <v>0.26880802730935643</v>
      </c>
      <c r="E18" s="10" t="s">
        <v>31</v>
      </c>
      <c r="F18" s="14">
        <f ca="1">+$C$15+$C$16*F17-15018.5-$C$5/24</f>
        <v>45153.900726464504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>
        <f>D7</f>
        <v>0</v>
      </c>
      <c r="C21" s="6">
        <f>C$7</f>
        <v>0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0</v>
      </c>
      <c r="Q21" s="1">
        <f>+C21-15018.5</f>
        <v>-15018.5</v>
      </c>
    </row>
    <row r="22" spans="1:21" x14ac:dyDescent="0.2">
      <c r="A22" s="41" t="s">
        <v>47</v>
      </c>
      <c r="B22" s="42" t="s">
        <v>48</v>
      </c>
      <c r="C22" s="43">
        <v>59609.658499999998</v>
      </c>
      <c r="D22" s="41">
        <v>4.1999999999999997E-3</v>
      </c>
      <c r="E22">
        <f>+(C22-C$7)/C$8</f>
        <v>221755.52252909139</v>
      </c>
      <c r="F22">
        <f>ROUND(2*E22,0)/2</f>
        <v>221755.5</v>
      </c>
      <c r="G22">
        <f>+C22-(C$7+F22*C$8)</f>
        <v>6.0559999983524904E-3</v>
      </c>
      <c r="K22">
        <f>+G22</f>
        <v>6.0559999983524904E-3</v>
      </c>
      <c r="O22">
        <f ca="1">+C$11+C$12*$F22</f>
        <v>6.0559999983524904E-3</v>
      </c>
      <c r="Q22" s="1">
        <f>+C22-15018.5</f>
        <v>44591.158499999998</v>
      </c>
    </row>
    <row r="23" spans="1:21" x14ac:dyDescent="0.2">
      <c r="C23" s="6"/>
      <c r="D23" s="6"/>
      <c r="Q23" s="1"/>
    </row>
    <row r="24" spans="1:21" x14ac:dyDescent="0.2">
      <c r="C24" s="6"/>
      <c r="D24" s="6"/>
      <c r="Q24" s="1"/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2023-08-15T06:06:19Z</dcterms:modified>
</cp:coreProperties>
</file>