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E7A1097-B1B4-4F37-BD88-3105761A20D2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/>
  <c r="G28" i="1" s="1"/>
  <c r="I28" i="1" s="1"/>
  <c r="Q28" i="1"/>
  <c r="E29" i="1"/>
  <c r="F29" i="1" s="1"/>
  <c r="G29" i="1" s="1"/>
  <c r="I29" i="1" s="1"/>
  <c r="Q29" i="1"/>
  <c r="E30" i="1"/>
  <c r="F30" i="1" s="1"/>
  <c r="G30" i="1" s="1"/>
  <c r="I30" i="1" s="1"/>
  <c r="Q30" i="1"/>
  <c r="E31" i="1"/>
  <c r="F31" i="1"/>
  <c r="G31" i="1" s="1"/>
  <c r="I31" i="1" s="1"/>
  <c r="Q31" i="1"/>
  <c r="E32" i="1"/>
  <c r="F32" i="1"/>
  <c r="G32" i="1" s="1"/>
  <c r="I32" i="1" s="1"/>
  <c r="Q32" i="1"/>
  <c r="E33" i="1"/>
  <c r="F33" i="1" s="1"/>
  <c r="G33" i="1" s="1"/>
  <c r="I33" i="1" s="1"/>
  <c r="Q33" i="1"/>
  <c r="E34" i="1"/>
  <c r="F34" i="1" s="1"/>
  <c r="G34" i="1" s="1"/>
  <c r="I34" i="1" s="1"/>
  <c r="Q34" i="1"/>
  <c r="E35" i="1"/>
  <c r="F35" i="1"/>
  <c r="G35" i="1" s="1"/>
  <c r="I35" i="1" s="1"/>
  <c r="Q35" i="1"/>
  <c r="E36" i="1"/>
  <c r="F36" i="1"/>
  <c r="G36" i="1" s="1"/>
  <c r="I36" i="1" s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/>
  <c r="G39" i="1" s="1"/>
  <c r="I39" i="1" s="1"/>
  <c r="Q39" i="1"/>
  <c r="E40" i="1"/>
  <c r="F40" i="1"/>
  <c r="G40" i="1" s="1"/>
  <c r="I40" i="1" s="1"/>
  <c r="Q40" i="1"/>
  <c r="E41" i="1"/>
  <c r="F41" i="1" s="1"/>
  <c r="G41" i="1" s="1"/>
  <c r="I41" i="1" s="1"/>
  <c r="Q41" i="1"/>
  <c r="E42" i="1"/>
  <c r="F42" i="1" s="1"/>
  <c r="G42" i="1" s="1"/>
  <c r="I42" i="1" s="1"/>
  <c r="Q42" i="1"/>
  <c r="E43" i="1"/>
  <c r="F43" i="1"/>
  <c r="G43" i="1" s="1"/>
  <c r="I43" i="1" s="1"/>
  <c r="Q43" i="1"/>
  <c r="E44" i="1"/>
  <c r="F44" i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/>
  <c r="G47" i="1" s="1"/>
  <c r="I47" i="1" s="1"/>
  <c r="Q47" i="1"/>
  <c r="E48" i="1"/>
  <c r="F48" i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/>
  <c r="G51" i="1" s="1"/>
  <c r="I51" i="1" s="1"/>
  <c r="Q51" i="1"/>
  <c r="E52" i="1"/>
  <c r="F52" i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/>
  <c r="G55" i="1" s="1"/>
  <c r="I55" i="1" s="1"/>
  <c r="Q55" i="1"/>
  <c r="E56" i="1"/>
  <c r="F56" i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/>
  <c r="G59" i="1" s="1"/>
  <c r="I59" i="1" s="1"/>
  <c r="Q59" i="1"/>
  <c r="E60" i="1"/>
  <c r="F60" i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/>
  <c r="G63" i="1" s="1"/>
  <c r="I63" i="1" s="1"/>
  <c r="Q63" i="1"/>
  <c r="E64" i="1"/>
  <c r="F64" i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47" i="1"/>
  <c r="O55" i="1"/>
  <c r="O62" i="1"/>
  <c r="O66" i="1"/>
  <c r="O23" i="1"/>
  <c r="O27" i="1"/>
  <c r="O31" i="1"/>
  <c r="O35" i="1"/>
  <c r="O39" i="1"/>
  <c r="O43" i="1"/>
  <c r="O51" i="1"/>
  <c r="O59" i="1"/>
  <c r="O63" i="1"/>
  <c r="O22" i="1"/>
  <c r="O26" i="1"/>
  <c r="O30" i="1"/>
  <c r="O38" i="1"/>
  <c r="O42" i="1"/>
  <c r="O50" i="1"/>
  <c r="O54" i="1"/>
  <c r="O58" i="1"/>
  <c r="O34" i="1"/>
  <c r="O46" i="1"/>
  <c r="O25" i="1"/>
  <c r="O29" i="1"/>
  <c r="O33" i="1"/>
  <c r="O37" i="1"/>
  <c r="O41" i="1"/>
  <c r="O45" i="1"/>
  <c r="O49" i="1"/>
  <c r="O53" i="1"/>
  <c r="O57" i="1"/>
  <c r="O61" i="1"/>
  <c r="O6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<sst xmlns="http://schemas.openxmlformats.org/spreadsheetml/2006/main" count="141" uniqueCount="48">
  <si>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</si>
  <si>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</si>
  <si>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</si>
  <si>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</si>
  <si>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</si>
  <si>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</si>
  <si>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</si>
  <si>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</si>
  <si>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</si>
  <si>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</si>
  <si>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</si>
  <si>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</si>
  <si>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</si>
  <si>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</si>
  <si>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</si>
  <si>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</si>
  <si>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</si>
  <si>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</si>
  <si>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</si>
  <si>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</si>
  <si>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</si>
  <si>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</si>
  <si>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</si>
  <si>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</si>
  <si>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</si>
  <si>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</si>
  <si>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</si>
  <si>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</si>
  <si>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</si>
  <si>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</si>
  <si>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</si>
  <si>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</si>
  <si>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</si>
  <si>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</si>
  <si>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</si>
  <si>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</si>
  <si>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</si>
  <si>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</si>
  <si>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</si>
  <si>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</si>
  <si>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</si>
  <si>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</si>
  <si>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</si>
  <si>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BP Lyn</t>
  </si>
  <si>
    <t>G2986-1825</t>
  </si>
  <si>
    <t>E+NL</t>
  </si>
  <si>
    <t>I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</si>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</sst>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2.853319892892614E-5</c:v>
                </c:pt>
                <c:pt idx="2">
                  <c:v>1.230298075824976E-4</c:v>
                </c:pt>
                <c:pt idx="3">
                  <c:v>5.7246108917752281E-4</c:v>
                </c:pt>
                <c:pt idx="4">
                  <c:v>1.7999429910560139E-3</c:v>
                </c:pt>
                <c:pt idx="5">
                  <c:v>1.606651276233606E-4</c:v>
                </c:pt>
                <c:pt idx="6">
                  <c:v>-3.47424007486552E-4</c:v>
                </c:pt>
                <c:pt idx="7">
                  <c:v>5.008006701245904E-5</c:v>
                </c:pt>
                <c:pt idx="8">
                  <c:v>5.704301074729301E-4</c:v>
                </c:pt>
                <c:pt idx="9">
                  <c:v>3.6281512439018115E-4</c:v>
                </c:pt>
                <c:pt idx="10">
                  <c:v>-1.1020150050171651E-3</c:v>
                </c:pt>
                <c:pt idx="11">
                  <c:v>5.4761054343543947E-5</c:v>
                </c:pt>
                <c:pt idx="12">
                  <c:v>-1.381418842356652E-4</c:v>
                </c:pt>
                <c:pt idx="13">
                  <c:v>-2.4518815916962922E-4</c:v>
                </c:pt>
                <c:pt idx="14">
                  <c:v>-6.2510780844604596E-4</c:v>
                </c:pt>
                <c:pt idx="15">
                  <c:v>-5.001919562346302E-4</c:v>
                </c:pt>
                <c:pt idx="16">
                  <c:v>-1.3730088030570187E-3</c:v>
                </c:pt>
                <c:pt idx="17">
                  <c:v>2.3468164727091789E-5</c:v>
                </c:pt>
                <c:pt idx="18">
                  <c:v>-1.6339500434696674E-3</c:v>
                </c:pt>
                <c:pt idx="19">
                  <c:v>-1.8616671295603737E-3</c:v>
                </c:pt>
                <c:pt idx="20">
                  <c:v>-8.7641201389487833E-5</c:v>
                </c:pt>
                <c:pt idx="21">
                  <c:v>-5.7863308029482141E-4</c:v>
                </c:pt>
                <c:pt idx="22">
                  <c:v>-4.2319315252825618E-4</c:v>
                </c:pt>
                <c:pt idx="23">
                  <c:v>-5.9212119958829135E-4</c:v>
                </c:pt>
                <c:pt idx="24">
                  <c:v>-3.0657880415674299E-4</c:v>
                </c:pt>
                <c:pt idx="25">
                  <c:v>1.2157331730122678E-3</c:v>
                </c:pt>
                <c:pt idx="26">
                  <c:v>1.4251128159230575E-3</c:v>
                </c:pt>
                <c:pt idx="27">
                  <c:v>2.5984495005104691E-4</c:v>
                </c:pt>
                <c:pt idx="28">
                  <c:v>3.6952382652089E-4</c:v>
                </c:pt>
                <c:pt idx="29">
                  <c:v>1.0653809586074203E-3</c:v>
                </c:pt>
                <c:pt idx="30">
                  <c:v>6.4080741140060127E-6</c:v>
                </c:pt>
                <c:pt idx="31">
                  <c:v>9.2737799423048273E-4</c:v>
                </c:pt>
                <c:pt idx="32">
                  <c:v>2.9295281929080375E-3</c:v>
                </c:pt>
                <c:pt idx="33">
                  <c:v>1.2421609717421234E-3</c:v>
                </c:pt>
                <c:pt idx="34">
                  <c:v>9.5697501092217863E-4</c:v>
                </c:pt>
                <c:pt idx="35">
                  <c:v>3.0925797909731045E-4</c:v>
                </c:pt>
                <c:pt idx="36">
                  <c:v>1.5555510617559776E-3</c:v>
                </c:pt>
                <c:pt idx="37">
                  <c:v>1.2774618153343908E-3</c:v>
                </c:pt>
                <c:pt idx="38">
                  <c:v>8.6813278903719038E-4</c:v>
                </c:pt>
                <c:pt idx="39">
                  <c:v>2.9529979219660163E-3</c:v>
                </c:pt>
                <c:pt idx="40">
                  <c:v>1.4095610022195615E-3</c:v>
                </c:pt>
                <c:pt idx="41">
                  <c:v>7.5509706221055239E-4</c:v>
                </c:pt>
                <c:pt idx="42">
                  <c:v>2.1071608207421377E-3</c:v>
                </c:pt>
                <c:pt idx="43">
                  <c:v>8.7076982890721411E-4</c:v>
                </c:pt>
                <c:pt idx="44">
                  <c:v>1.2521120661403984E-3</c:v>
                </c:pt>
                <c:pt idx="45">
                  <c:v>1.8969769444083795E-3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-1.7549884964980617E-3</c:v>
                </c:pt>
                <c:pt idx="1">
                  <c:v>-2.1016797353380461E-4</c:v>
                </c:pt>
                <c:pt idx="2">
                  <c:v>-3.7439537815402461E-5</c:v>
                </c:pt>
                <c:pt idx="3">
                  <c:v>-3.3732597616806812E-5</c:v>
                </c:pt>
                <c:pt idx="4">
                  <c:v>4.7820086752297904E-5</c:v>
                </c:pt>
                <c:pt idx="5">
                  <c:v>5.2987336726097959E-5</c:v>
                </c:pt>
                <c:pt idx="6">
                  <c:v>5.3698769693505139E-5</c:v>
                </c:pt>
                <c:pt idx="7">
                  <c:v>1.2918555191945348E-4</c:v>
                </c:pt>
                <c:pt idx="8">
                  <c:v>1.3480212797793169E-4</c:v>
                </c:pt>
                <c:pt idx="9">
                  <c:v>1.4098036164225777E-4</c:v>
                </c:pt>
                <c:pt idx="10">
                  <c:v>2.1324697359467824E-4</c:v>
                </c:pt>
                <c:pt idx="11">
                  <c:v>2.1714113299522346E-4</c:v>
                </c:pt>
                <c:pt idx="12">
                  <c:v>2.1762790292029124E-4</c:v>
                </c:pt>
                <c:pt idx="13">
                  <c:v>2.2009919638602167E-4</c:v>
                </c:pt>
                <c:pt idx="14">
                  <c:v>2.3208122531077555E-4</c:v>
                </c:pt>
                <c:pt idx="15">
                  <c:v>2.382220151347118E-4</c:v>
                </c:pt>
                <c:pt idx="16">
                  <c:v>3.1711618683613694E-4</c:v>
                </c:pt>
                <c:pt idx="17">
                  <c:v>3.1835183356900216E-4</c:v>
                </c:pt>
                <c:pt idx="18">
                  <c:v>3.2127245311941053E-4</c:v>
                </c:pt>
                <c:pt idx="19">
                  <c:v>3.2153456000213977E-4</c:v>
                </c:pt>
                <c:pt idx="20">
                  <c:v>3.3478967950014826E-4</c:v>
                </c:pt>
                <c:pt idx="21">
                  <c:v>3.3598788239262364E-4</c:v>
                </c:pt>
                <c:pt idx="22">
                  <c:v>4.018890414787691E-4</c:v>
                </c:pt>
                <c:pt idx="23">
                  <c:v>4.1267286751104715E-4</c:v>
                </c:pt>
                <c:pt idx="24">
                  <c:v>4.8449015337878945E-4</c:v>
                </c:pt>
                <c:pt idx="25">
                  <c:v>4.9377622579547392E-4</c:v>
                </c:pt>
                <c:pt idx="26">
                  <c:v>4.9452510260327093E-4</c:v>
                </c:pt>
                <c:pt idx="27">
                  <c:v>5.8543874706983934E-4</c:v>
                </c:pt>
                <c:pt idx="28">
                  <c:v>5.8884613654531636E-4</c:v>
                </c:pt>
                <c:pt idx="29">
                  <c:v>5.9083066008597859E-4</c:v>
                </c:pt>
                <c:pt idx="30">
                  <c:v>6.6508179557906149E-4</c:v>
                </c:pt>
                <c:pt idx="31">
                  <c:v>6.699494948297427E-4</c:v>
                </c:pt>
                <c:pt idx="32">
                  <c:v>7.579425197459023E-4</c:v>
                </c:pt>
                <c:pt idx="33">
                  <c:v>7.6382120268710975E-4</c:v>
                </c:pt>
                <c:pt idx="34">
                  <c:v>7.6404586572944872E-4</c:v>
                </c:pt>
                <c:pt idx="35">
                  <c:v>7.6430797261217796E-4</c:v>
                </c:pt>
                <c:pt idx="36">
                  <c:v>8.5031647398767533E-4</c:v>
                </c:pt>
                <c:pt idx="37">
                  <c:v>8.5102790695508251E-4</c:v>
                </c:pt>
                <c:pt idx="38">
                  <c:v>8.5323709353808414E-4</c:v>
                </c:pt>
                <c:pt idx="39">
                  <c:v>8.5641981997122175E-4</c:v>
                </c:pt>
                <c:pt idx="40">
                  <c:v>9.360628684804439E-4</c:v>
                </c:pt>
                <c:pt idx="41">
                  <c:v>9.4145478149658271E-4</c:v>
                </c:pt>
                <c:pt idx="42">
                  <c:v>9.5104040463638581E-4</c:v>
                </c:pt>
                <c:pt idx="43">
                  <c:v>1.0282121596798775E-3</c:v>
                </c:pt>
                <c:pt idx="44">
                  <c:v>1.0326305328458804E-3</c:v>
                </c:pt>
                <c:pt idx="45">
                  <c:v>1.035813259279018E-3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7" t="s">
        <v>43</v>
      </c>
      <c r="F1" s="24" t="s">
        <v>43</v>
      </c>
      <c r="G1" s="31">
        <v>2013</v>
      </c>
      <c r="H1" s="32"/>
      <c r="I1" s="33" t="s">
        <v>44</v>
      </c>
      <c r="J1" s="34" t="s">
        <v>43</v>
      </c>
      <c r="K1" s="35">
        <v>9.0308899999999994</v>
      </c>
      <c r="L1" s="36">
        <v>41.174799999999998</v>
      </c>
      <c r="M1" s="37">
        <v>47881.858</v>
      </c>
      <c r="N1" s="37">
        <v>0.152812531</v>
      </c>
      <c r="O1" s="38" t="s">
        <v>45</v>
      </c>
    </row>
    <row r="2" spans="1:15" x14ac:dyDescent="0.2">
      <c r="A2" t="s">
        <v>23</v>
      </c>
      <c r="B2" t="s">
        <v>45</v>
      </c>
      <c r="C2" s="25"/>
      <c r="D2" s="1"/>
    </row>
    <row r="4" spans="1:15" x14ac:dyDescent="0.2">
      <c r="A4" s="28" t="s">
        <v>0</v>
      </c>
      <c r="C4" s="1" t="s">
        <v>37</v>
      </c>
      <c r="D4" s="1" t="s">
        <v>37</v>
      </c>
    </row>
    <row r="5" spans="1:15" x14ac:dyDescent="0.2">
      <c r="A5" s="29" t="s">
        <v>28</v>
      </c>
      <c r="B5" s="6"/>
      <c r="C5" s="26">
        <v>-9.5</v>
      </c>
      <c r="D5" s="6" t="s">
        <v>29</v>
      </c>
      <c r="E5" s="6"/>
    </row>
    <row r="6" spans="1:15" x14ac:dyDescent="0.2">
      <c r="A6" s="28" t="s">
        <v>1</v>
      </c>
    </row>
    <row r="7" spans="1:15" x14ac:dyDescent="0.2">
      <c r="A7" t="s">
        <v>2</v>
      </c>
      <c r="C7" s="5">
        <v>47881.858</v>
      </c>
      <c r="D7" s="30"/>
    </row>
    <row r="8" spans="1:15" x14ac:dyDescent="0.2">
      <c r="A8" t="s">
        <v>3</v>
      </c>
      <c r="C8" s="5">
        <v>0.152812531</v>
      </c>
      <c r="D8" s="30"/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-1.7549884964980617E-3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3.7443840389855228E-8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2">
        <v>1</v>
      </c>
    </row>
    <row r="15" spans="1:15" x14ac:dyDescent="0.2">
      <c r="A15" s="7" t="s">
        <v>17</v>
      </c>
      <c r="B15" s="6"/>
      <c r="C15" s="8">
        <f ca="1">(C7+C11)+(C8+C12)*INT(MAX(F21:F3533))</f>
        <v>59271.43540883626</v>
      </c>
      <c r="E15" s="9" t="s">
        <v>30</v>
      </c>
      <c r="F15" s="23">
        <f ca="1">NOW()+15018.5+$C$5/24</f>
        <v>60162.840949652775</v>
      </c>
    </row>
    <row r="16" spans="1:15" x14ac:dyDescent="0.2">
      <c r="A16" s="11" t="s">
        <v>4</v>
      </c>
      <c r="B16" s="6"/>
      <c r="C16" s="12">
        <f ca="1">+C8+C12</f>
        <v>0.15281256844384039</v>
      </c>
      <c r="E16" s="9" t="s">
        <v>35</v>
      </c>
      <c r="F16" s="10">
        <f ca="1">ROUND(2*(F15-$C$7)/$C$8,0)/2+F14</f>
        <v>80367.5</v>
      </c>
    </row>
    <row r="17" spans="1:21" ht="13.5" thickBot="1" x14ac:dyDescent="0.25">
      <c r="A17" s="9" t="s">
        <v>27</v>
      </c>
      <c r="B17" s="6"/>
      <c r="C17" s="6">
        <f>COUNT(C21:C2191)</f>
        <v>46</v>
      </c>
      <c r="E17" s="9" t="s">
        <v>36</v>
      </c>
      <c r="F17" s="18">
        <f ca="1">ROUND(2*(F15-$C$15)/$C$16,0)/2+F14</f>
        <v>5834.5</v>
      </c>
    </row>
    <row r="18" spans="1:21" ht="14.25" thickTop="1" thickBot="1" x14ac:dyDescent="0.25">
      <c r="A18" s="11" t="s">
        <v>5</v>
      </c>
      <c r="B18" s="6"/>
      <c r="C18" s="14">
        <f ca="1">+C15</f>
        <v>59271.43540883626</v>
      </c>
      <c r="D18" s="15">
        <f ca="1">+C16</f>
        <v>0.15281256844384039</v>
      </c>
      <c r="E18" s="9" t="s">
        <v>31</v>
      </c>
      <c r="F18" s="13">
        <f ca="1">+$C$15+$C$16*F17-15018.5-$C$5/24</f>
        <v>45144.916172755184</v>
      </c>
    </row>
    <row r="19" spans="1:21" ht="13.5" thickTop="1" x14ac:dyDescent="0.2">
      <c r="F19" t="s">
        <v>42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1" customFormat="1" ht="12" customHeight="1" x14ac:dyDescent="0.2">
      <c r="A21" s="41">
        <f>D7</f>
        <v>0</v>
      </c>
      <c r="C21" s="42">
        <f>C$7</f>
        <v>47881.858</v>
      </c>
      <c r="D21" s="42" t="s">
        <v>13</v>
      </c>
      <c r="E21" s="41">
        <f>+(C21-C$7)/C$8</f>
        <v>0</v>
      </c>
      <c r="F21" s="41">
        <f>ROUND(2*E21,0)/2</f>
        <v>0</v>
      </c>
      <c r="G21" s="41">
        <f>+C21-(C$7+F21*C$8)</f>
        <v>0</v>
      </c>
      <c r="I21" s="41">
        <f>+G21</f>
        <v>0</v>
      </c>
      <c r="O21" s="41">
        <f ca="1">+C$11+C$12*$F21</f>
        <v>-1.7549884964980617E-3</v>
      </c>
      <c r="Q21" s="43">
        <f>+C21-15018.5</f>
        <v>32863.358</v>
      </c>
    </row>
    <row r="22" spans="1:21" s="41" customFormat="1" ht="12" customHeight="1" x14ac:dyDescent="0.2">
      <c r="A22" s="39" t="s">
        <v>47</v>
      </c>
      <c r="B22" s="40" t="s">
        <v>46</v>
      </c>
      <c r="C22" s="44">
        <v>54186.444620000198</v>
      </c>
      <c r="D22" s="45">
        <v>6.8999999999999997E-4</v>
      </c>
      <c r="E22" s="41">
        <f t="shared" ref="E22:E66" si="0">+(C22-C$7)/C$8</f>
        <v>41257.000186720281</v>
      </c>
      <c r="F22" s="41">
        <f t="shared" ref="F22:F66" si="1">ROUND(2*E22,0)/2</f>
        <v>41257</v>
      </c>
      <c r="G22" s="41">
        <f t="shared" ref="G22:G66" si="2">+C22-(C$7+F22*C$8)</f>
        <v>2.853319892892614E-5</v>
      </c>
      <c r="I22" s="41">
        <f t="shared" ref="I22:I66" si="3">+G22</f>
        <v>2.853319892892614E-5</v>
      </c>
      <c r="O22" s="41">
        <f t="shared" ref="O22:O66" ca="1" si="4">+C$11+C$12*$F22</f>
        <v>-2.1016797353380461E-4</v>
      </c>
      <c r="Q22" s="43">
        <f t="shared" ref="Q22:Q66" si="5">+C22-15018.5</f>
        <v>39167.944620000198</v>
      </c>
    </row>
    <row r="23" spans="1:21" s="41" customFormat="1" ht="12" customHeight="1" x14ac:dyDescent="0.2">
      <c r="A23" s="39" t="s">
        <v>47</v>
      </c>
      <c r="B23" s="40" t="s">
        <v>46</v>
      </c>
      <c r="C23" s="44">
        <v>54891.368919999804</v>
      </c>
      <c r="D23" s="45">
        <v>9.5E-4</v>
      </c>
      <c r="E23" s="41">
        <f t="shared" si="0"/>
        <v>45870.000805102849</v>
      </c>
      <c r="F23" s="41">
        <f t="shared" si="1"/>
        <v>45870</v>
      </c>
      <c r="G23" s="41">
        <f t="shared" si="2"/>
        <v>1.230298075824976E-4</v>
      </c>
      <c r="I23" s="41">
        <f t="shared" si="3"/>
        <v>1.230298075824976E-4</v>
      </c>
      <c r="O23" s="41">
        <f t="shared" ca="1" si="4"/>
        <v>-3.7439537815402461E-5</v>
      </c>
      <c r="Q23" s="43">
        <f t="shared" si="5"/>
        <v>39872.868919999804</v>
      </c>
    </row>
    <row r="24" spans="1:21" s="41" customFormat="1" ht="12" customHeight="1" x14ac:dyDescent="0.2">
      <c r="A24" s="39" t="s">
        <v>47</v>
      </c>
      <c r="B24" s="40" t="s">
        <v>46</v>
      </c>
      <c r="C24" s="44">
        <v>54906.497810000088</v>
      </c>
      <c r="D24" s="45">
        <v>8.4000000000000003E-4</v>
      </c>
      <c r="E24" s="41">
        <f t="shared" si="0"/>
        <v>45969.003746165865</v>
      </c>
      <c r="F24" s="41">
        <f t="shared" si="1"/>
        <v>45969</v>
      </c>
      <c r="G24" s="41">
        <f t="shared" si="2"/>
        <v>5.7246108917752281E-4</v>
      </c>
      <c r="I24" s="41">
        <f t="shared" si="3"/>
        <v>5.7246108917752281E-4</v>
      </c>
      <c r="O24" s="41">
        <f t="shared" ca="1" si="4"/>
        <v>-3.3732597616806812E-5</v>
      </c>
      <c r="Q24" s="43">
        <f t="shared" si="5"/>
        <v>39887.997810000088</v>
      </c>
    </row>
    <row r="25" spans="1:21" s="41" customFormat="1" ht="12" customHeight="1" x14ac:dyDescent="0.2">
      <c r="A25" s="39" t="s">
        <v>47</v>
      </c>
      <c r="B25" s="40" t="s">
        <v>46</v>
      </c>
      <c r="C25" s="44">
        <v>55239.324729999993</v>
      </c>
      <c r="D25" s="45">
        <v>5.8E-4</v>
      </c>
      <c r="E25" s="41">
        <f t="shared" si="0"/>
        <v>48147.011778765664</v>
      </c>
      <c r="F25" s="41">
        <f t="shared" si="1"/>
        <v>48147</v>
      </c>
      <c r="G25" s="41">
        <f t="shared" si="2"/>
        <v>1.7999429910560139E-3</v>
      </c>
      <c r="I25" s="41">
        <f t="shared" si="3"/>
        <v>1.7999429910560139E-3</v>
      </c>
      <c r="O25" s="41">
        <f t="shared" ca="1" si="4"/>
        <v>4.7820086752297904E-5</v>
      </c>
      <c r="Q25" s="43">
        <f t="shared" si="5"/>
        <v>40220.824729999993</v>
      </c>
    </row>
    <row r="26" spans="1:21" s="41" customFormat="1" ht="12" customHeight="1" x14ac:dyDescent="0.2">
      <c r="A26" s="39" t="s">
        <v>47</v>
      </c>
      <c r="B26" s="40" t="s">
        <v>46</v>
      </c>
      <c r="C26" s="44">
        <v>55260.411220000125</v>
      </c>
      <c r="D26" s="45">
        <v>4.2000000000000002E-4</v>
      </c>
      <c r="E26" s="41">
        <f t="shared" si="0"/>
        <v>48285.001051387109</v>
      </c>
      <c r="F26" s="41">
        <f t="shared" si="1"/>
        <v>48285</v>
      </c>
      <c r="G26" s="41">
        <f t="shared" si="2"/>
        <v>1.606651276233606E-4</v>
      </c>
      <c r="I26" s="41">
        <f t="shared" si="3"/>
        <v>1.606651276233606E-4</v>
      </c>
      <c r="O26" s="41">
        <f t="shared" ca="1" si="4"/>
        <v>5.2987336726097959E-5</v>
      </c>
      <c r="Q26" s="43">
        <f t="shared" si="5"/>
        <v>40241.911220000125</v>
      </c>
    </row>
    <row r="27" spans="1:21" s="41" customFormat="1" ht="12" customHeight="1" x14ac:dyDescent="0.2">
      <c r="A27" s="39" t="s">
        <v>47</v>
      </c>
      <c r="B27" s="40" t="s">
        <v>46</v>
      </c>
      <c r="C27" s="44">
        <v>55263.314149999991</v>
      </c>
      <c r="D27" s="45">
        <v>4.8999999999999998E-4</v>
      </c>
      <c r="E27" s="41">
        <f t="shared" si="0"/>
        <v>48303.997726469112</v>
      </c>
      <c r="F27" s="41">
        <f t="shared" si="1"/>
        <v>48304</v>
      </c>
      <c r="G27" s="41">
        <f t="shared" si="2"/>
        <v>-3.47424007486552E-4</v>
      </c>
      <c r="I27" s="41">
        <f t="shared" si="3"/>
        <v>-3.47424007486552E-4</v>
      </c>
      <c r="O27" s="41">
        <f t="shared" ca="1" si="4"/>
        <v>5.3698769693505139E-5</v>
      </c>
      <c r="Q27" s="43">
        <f t="shared" si="5"/>
        <v>40244.814149999991</v>
      </c>
    </row>
    <row r="28" spans="1:21" s="41" customFormat="1" ht="12" customHeight="1" x14ac:dyDescent="0.2">
      <c r="A28" s="39" t="s">
        <v>47</v>
      </c>
      <c r="B28" s="40" t="s">
        <v>46</v>
      </c>
      <c r="C28" s="44">
        <v>55571.384610000066</v>
      </c>
      <c r="D28" s="45">
        <v>7.3999999999999999E-4</v>
      </c>
      <c r="E28" s="41">
        <f t="shared" si="0"/>
        <v>50320.000327722249</v>
      </c>
      <c r="F28" s="41">
        <f t="shared" si="1"/>
        <v>50320</v>
      </c>
      <c r="G28" s="41">
        <f t="shared" si="2"/>
        <v>5.008006701245904E-5</v>
      </c>
      <c r="I28" s="41">
        <f t="shared" si="3"/>
        <v>5.008006701245904E-5</v>
      </c>
      <c r="O28" s="41">
        <f t="shared" ca="1" si="4"/>
        <v>1.2918555191945348E-4</v>
      </c>
      <c r="Q28" s="43">
        <f t="shared" si="5"/>
        <v>40552.884610000066</v>
      </c>
    </row>
    <row r="29" spans="1:21" s="41" customFormat="1" ht="12" customHeight="1" x14ac:dyDescent="0.2">
      <c r="A29" s="39" t="s">
        <v>47</v>
      </c>
      <c r="B29" s="40" t="s">
        <v>46</v>
      </c>
      <c r="C29" s="44">
        <v>55594.307010000106</v>
      </c>
      <c r="D29" s="45">
        <v>4.2000000000000002E-4</v>
      </c>
      <c r="E29" s="41">
        <f t="shared" si="0"/>
        <v>50470.003732875193</v>
      </c>
      <c r="F29" s="41">
        <f t="shared" si="1"/>
        <v>50470</v>
      </c>
      <c r="G29" s="41">
        <f t="shared" si="2"/>
        <v>5.704301074729301E-4</v>
      </c>
      <c r="I29" s="41">
        <f t="shared" si="3"/>
        <v>5.704301074729301E-4</v>
      </c>
      <c r="O29" s="41">
        <f t="shared" ca="1" si="4"/>
        <v>1.3480212797793169E-4</v>
      </c>
      <c r="Q29" s="43">
        <f t="shared" si="5"/>
        <v>40575.807010000106</v>
      </c>
    </row>
    <row r="30" spans="1:21" s="41" customFormat="1" ht="12" customHeight="1" x14ac:dyDescent="0.2">
      <c r="A30" s="39" t="s">
        <v>47</v>
      </c>
      <c r="B30" s="40" t="s">
        <v>46</v>
      </c>
      <c r="C30" s="44">
        <v>55619.520870000124</v>
      </c>
      <c r="D30" s="45">
        <v>5.9000000000000003E-4</v>
      </c>
      <c r="E30" s="41">
        <f t="shared" si="0"/>
        <v>50635.002374249816</v>
      </c>
      <c r="F30" s="41">
        <f t="shared" si="1"/>
        <v>50635</v>
      </c>
      <c r="G30" s="41">
        <f t="shared" si="2"/>
        <v>3.6281512439018115E-4</v>
      </c>
      <c r="I30" s="41">
        <f t="shared" si="3"/>
        <v>3.6281512439018115E-4</v>
      </c>
      <c r="O30" s="41">
        <f t="shared" ca="1" si="4"/>
        <v>1.4098036164225777E-4</v>
      </c>
      <c r="Q30" s="43">
        <f t="shared" si="5"/>
        <v>40601.020870000124</v>
      </c>
    </row>
    <row r="31" spans="1:21" s="41" customFormat="1" ht="12" customHeight="1" x14ac:dyDescent="0.2">
      <c r="A31" s="39" t="s">
        <v>47</v>
      </c>
      <c r="B31" s="40" t="s">
        <v>46</v>
      </c>
      <c r="C31" s="44">
        <v>55914.447589999996</v>
      </c>
      <c r="D31" s="45">
        <v>4.0999999999999999E-4</v>
      </c>
      <c r="E31" s="41">
        <f t="shared" si="0"/>
        <v>52564.992788451331</v>
      </c>
      <c r="F31" s="41">
        <f t="shared" si="1"/>
        <v>52565</v>
      </c>
      <c r="G31" s="41">
        <f t="shared" si="2"/>
        <v>-1.1020150050171651E-3</v>
      </c>
      <c r="I31" s="41">
        <f t="shared" si="3"/>
        <v>-1.1020150050171651E-3</v>
      </c>
      <c r="O31" s="41">
        <f t="shared" ca="1" si="4"/>
        <v>2.1324697359467824E-4</v>
      </c>
      <c r="Q31" s="43">
        <f t="shared" si="5"/>
        <v>40895.947589999996</v>
      </c>
    </row>
    <row r="32" spans="1:21" s="41" customFormat="1" ht="12" customHeight="1" x14ac:dyDescent="0.2">
      <c r="A32" s="39" t="s">
        <v>47</v>
      </c>
      <c r="B32" s="40" t="s">
        <v>46</v>
      </c>
      <c r="C32" s="44">
        <v>55930.341250000056</v>
      </c>
      <c r="D32" s="45">
        <v>6.3000000000000003E-4</v>
      </c>
      <c r="E32" s="41">
        <f t="shared" si="0"/>
        <v>52669.000358354482</v>
      </c>
      <c r="F32" s="41">
        <f t="shared" si="1"/>
        <v>52669</v>
      </c>
      <c r="G32" s="41">
        <f t="shared" si="2"/>
        <v>5.4761054343543947E-5</v>
      </c>
      <c r="I32" s="41">
        <f t="shared" si="3"/>
        <v>5.4761054343543947E-5</v>
      </c>
      <c r="O32" s="41">
        <f t="shared" ca="1" si="4"/>
        <v>2.1714113299522346E-4</v>
      </c>
      <c r="Q32" s="43">
        <f t="shared" si="5"/>
        <v>40911.841250000056</v>
      </c>
    </row>
    <row r="33" spans="1:17" s="41" customFormat="1" ht="12" customHeight="1" x14ac:dyDescent="0.2">
      <c r="A33" s="39" t="s">
        <v>47</v>
      </c>
      <c r="B33" s="40" t="s">
        <v>46</v>
      </c>
      <c r="C33" s="44">
        <v>55932.327620000113</v>
      </c>
      <c r="D33" s="45">
        <v>6.6E-4</v>
      </c>
      <c r="E33" s="41">
        <f t="shared" si="0"/>
        <v>52681.999096004191</v>
      </c>
      <c r="F33" s="41">
        <f t="shared" si="1"/>
        <v>52682</v>
      </c>
      <c r="G33" s="41">
        <f t="shared" si="2"/>
        <v>-1.381418842356652E-4</v>
      </c>
      <c r="I33" s="41">
        <f t="shared" si="3"/>
        <v>-1.381418842356652E-4</v>
      </c>
      <c r="O33" s="41">
        <f t="shared" ca="1" si="4"/>
        <v>2.1762790292029124E-4</v>
      </c>
      <c r="Q33" s="43">
        <f t="shared" si="5"/>
        <v>40913.827620000113</v>
      </c>
    </row>
    <row r="34" spans="1:17" s="41" customFormat="1" ht="12" customHeight="1" x14ac:dyDescent="0.2">
      <c r="A34" s="39" t="s">
        <v>47</v>
      </c>
      <c r="B34" s="40" t="s">
        <v>46</v>
      </c>
      <c r="C34" s="44">
        <v>55942.413139999844</v>
      </c>
      <c r="D34" s="45">
        <v>3.8999999999999999E-4</v>
      </c>
      <c r="E34" s="41">
        <f t="shared" si="0"/>
        <v>52747.998395497052</v>
      </c>
      <c r="F34" s="41">
        <f t="shared" si="1"/>
        <v>52748</v>
      </c>
      <c r="G34" s="41">
        <f t="shared" si="2"/>
        <v>-2.4518815916962922E-4</v>
      </c>
      <c r="I34" s="41">
        <f t="shared" si="3"/>
        <v>-2.4518815916962922E-4</v>
      </c>
      <c r="O34" s="41">
        <f t="shared" ca="1" si="4"/>
        <v>2.2009919638602167E-4</v>
      </c>
      <c r="Q34" s="43">
        <f t="shared" si="5"/>
        <v>40923.913139999844</v>
      </c>
    </row>
    <row r="35" spans="1:17" s="41" customFormat="1" ht="12" customHeight="1" x14ac:dyDescent="0.2">
      <c r="A35" s="39" t="s">
        <v>47</v>
      </c>
      <c r="B35" s="40" t="s">
        <v>46</v>
      </c>
      <c r="C35" s="44">
        <v>55991.312770000193</v>
      </c>
      <c r="D35" s="45">
        <v>5.5000000000000003E-4</v>
      </c>
      <c r="E35" s="41">
        <f t="shared" si="0"/>
        <v>53067.995909315796</v>
      </c>
      <c r="F35" s="41">
        <f t="shared" si="1"/>
        <v>53068</v>
      </c>
      <c r="G35" s="41">
        <f t="shared" si="2"/>
        <v>-6.2510780844604596E-4</v>
      </c>
      <c r="I35" s="41">
        <f t="shared" si="3"/>
        <v>-6.2510780844604596E-4</v>
      </c>
      <c r="O35" s="41">
        <f t="shared" ca="1" si="4"/>
        <v>2.3208122531077555E-4</v>
      </c>
      <c r="Q35" s="43">
        <f t="shared" si="5"/>
        <v>40972.812770000193</v>
      </c>
    </row>
    <row r="36" spans="1:17" s="41" customFormat="1" ht="12" customHeight="1" x14ac:dyDescent="0.2">
      <c r="A36" s="39" t="s">
        <v>47</v>
      </c>
      <c r="B36" s="40" t="s">
        <v>46</v>
      </c>
      <c r="C36" s="44">
        <v>56016.374150000047</v>
      </c>
      <c r="D36" s="45">
        <v>5.1999999999999995E-4</v>
      </c>
      <c r="E36" s="41">
        <f t="shared" si="0"/>
        <v>53231.996726760888</v>
      </c>
      <c r="F36" s="41">
        <f t="shared" si="1"/>
        <v>53232</v>
      </c>
      <c r="G36" s="41">
        <f t="shared" si="2"/>
        <v>-5.001919562346302E-4</v>
      </c>
      <c r="I36" s="41">
        <f t="shared" si="3"/>
        <v>-5.001919562346302E-4</v>
      </c>
      <c r="O36" s="41">
        <f t="shared" ca="1" si="4"/>
        <v>2.382220151347118E-4</v>
      </c>
      <c r="Q36" s="43">
        <f t="shared" si="5"/>
        <v>40997.874150000047</v>
      </c>
    </row>
    <row r="37" spans="1:17" s="41" customFormat="1" ht="12" customHeight="1" x14ac:dyDescent="0.2">
      <c r="A37" s="39" t="s">
        <v>47</v>
      </c>
      <c r="B37" s="40" t="s">
        <v>46</v>
      </c>
      <c r="C37" s="44">
        <v>56338.349280000199</v>
      </c>
      <c r="D37" s="45">
        <v>6.8999999999999997E-4</v>
      </c>
      <c r="E37" s="41">
        <f t="shared" si="0"/>
        <v>55338.991015077147</v>
      </c>
      <c r="F37" s="41">
        <f t="shared" si="1"/>
        <v>55339</v>
      </c>
      <c r="G37" s="41">
        <f t="shared" si="2"/>
        <v>-1.3730088030570187E-3</v>
      </c>
      <c r="I37" s="41">
        <f t="shared" si="3"/>
        <v>-1.3730088030570187E-3</v>
      </c>
      <c r="O37" s="41">
        <f t="shared" ca="1" si="4"/>
        <v>3.1711618683613694E-4</v>
      </c>
      <c r="Q37" s="43">
        <f t="shared" si="5"/>
        <v>41319.849280000199</v>
      </c>
    </row>
    <row r="38" spans="1:17" s="41" customFormat="1" ht="12" customHeight="1" x14ac:dyDescent="0.2">
      <c r="A38" s="39" t="s">
        <v>47</v>
      </c>
      <c r="B38" s="40" t="s">
        <v>46</v>
      </c>
      <c r="C38" s="44">
        <v>56343.393490000162</v>
      </c>
      <c r="D38" s="45">
        <v>5.5999999999999995E-4</v>
      </c>
      <c r="E38" s="41">
        <f t="shared" si="0"/>
        <v>55372.000153574852</v>
      </c>
      <c r="F38" s="41">
        <f t="shared" si="1"/>
        <v>55372</v>
      </c>
      <c r="G38" s="41">
        <f t="shared" si="2"/>
        <v>2.3468164727091789E-5</v>
      </c>
      <c r="I38" s="41">
        <f t="shared" si="3"/>
        <v>2.3468164727091789E-5</v>
      </c>
      <c r="O38" s="41">
        <f t="shared" ca="1" si="4"/>
        <v>3.1835183356900216E-4</v>
      </c>
      <c r="Q38" s="43">
        <f t="shared" si="5"/>
        <v>41324.893490000162</v>
      </c>
    </row>
    <row r="39" spans="1:17" s="41" customFormat="1" ht="12" customHeight="1" x14ac:dyDescent="0.2">
      <c r="A39" s="39" t="s">
        <v>47</v>
      </c>
      <c r="B39" s="40" t="s">
        <v>46</v>
      </c>
      <c r="C39" s="44">
        <v>56355.311209999956</v>
      </c>
      <c r="D39" s="45">
        <v>3.8999999999999999E-4</v>
      </c>
      <c r="E39" s="41">
        <f t="shared" si="0"/>
        <v>55449.989307486547</v>
      </c>
      <c r="F39" s="41">
        <f t="shared" si="1"/>
        <v>55450</v>
      </c>
      <c r="G39" s="41">
        <f t="shared" si="2"/>
        <v>-1.6339500434696674E-3</v>
      </c>
      <c r="I39" s="41">
        <f t="shared" si="3"/>
        <v>-1.6339500434696674E-3</v>
      </c>
      <c r="O39" s="41">
        <f t="shared" ca="1" si="4"/>
        <v>3.2127245311941053E-4</v>
      </c>
      <c r="Q39" s="43">
        <f t="shared" si="5"/>
        <v>41336.811209999956</v>
      </c>
    </row>
    <row r="40" spans="1:17" s="41" customFormat="1" ht="12" customHeight="1" x14ac:dyDescent="0.2">
      <c r="A40" s="39" t="s">
        <v>47</v>
      </c>
      <c r="B40" s="40" t="s">
        <v>46</v>
      </c>
      <c r="C40" s="44">
        <v>56356.380669999868</v>
      </c>
      <c r="D40" s="45">
        <v>3.4000000000000002E-4</v>
      </c>
      <c r="E40" s="41">
        <f t="shared" si="0"/>
        <v>55456.987817313668</v>
      </c>
      <c r="F40" s="41">
        <f t="shared" si="1"/>
        <v>55457</v>
      </c>
      <c r="G40" s="41">
        <f t="shared" si="2"/>
        <v>-1.8616671295603737E-3</v>
      </c>
      <c r="I40" s="41">
        <f t="shared" si="3"/>
        <v>-1.8616671295603737E-3</v>
      </c>
      <c r="O40" s="41">
        <f t="shared" ca="1" si="4"/>
        <v>3.2153456000213977E-4</v>
      </c>
      <c r="Q40" s="43">
        <f t="shared" si="5"/>
        <v>41337.880669999868</v>
      </c>
    </row>
    <row r="41" spans="1:17" s="41" customFormat="1" ht="12" customHeight="1" x14ac:dyDescent="0.2">
      <c r="A41" s="39" t="s">
        <v>47</v>
      </c>
      <c r="B41" s="40" t="s">
        <v>46</v>
      </c>
      <c r="C41" s="44">
        <v>56410.478079999797</v>
      </c>
      <c r="D41" s="45">
        <v>6.3000000000000003E-4</v>
      </c>
      <c r="E41" s="41">
        <f t="shared" si="0"/>
        <v>55810.999426478949</v>
      </c>
      <c r="F41" s="41">
        <f t="shared" si="1"/>
        <v>55811</v>
      </c>
      <c r="G41" s="41">
        <f t="shared" si="2"/>
        <v>-8.7641201389487833E-5</v>
      </c>
      <c r="I41" s="41">
        <f t="shared" si="3"/>
        <v>-8.7641201389487833E-5</v>
      </c>
      <c r="O41" s="41">
        <f t="shared" ca="1" si="4"/>
        <v>3.3478967950014826E-4</v>
      </c>
      <c r="Q41" s="43">
        <f t="shared" si="5"/>
        <v>41391.978079999797</v>
      </c>
    </row>
    <row r="42" spans="1:17" s="41" customFormat="1" ht="12" customHeight="1" x14ac:dyDescent="0.2">
      <c r="A42" s="39" t="s">
        <v>47</v>
      </c>
      <c r="B42" s="40" t="s">
        <v>46</v>
      </c>
      <c r="C42" s="44">
        <v>56415.367589999922</v>
      </c>
      <c r="D42" s="45">
        <v>6.4999999999999997E-4</v>
      </c>
      <c r="E42" s="41">
        <f t="shared" si="0"/>
        <v>55842.996213444836</v>
      </c>
      <c r="F42" s="41">
        <f t="shared" si="1"/>
        <v>55843</v>
      </c>
      <c r="G42" s="41">
        <f t="shared" si="2"/>
        <v>-5.7863308029482141E-4</v>
      </c>
      <c r="I42" s="41">
        <f t="shared" si="3"/>
        <v>-5.7863308029482141E-4</v>
      </c>
      <c r="O42" s="41">
        <f t="shared" ca="1" si="4"/>
        <v>3.3598788239262364E-4</v>
      </c>
      <c r="Q42" s="43">
        <f t="shared" si="5"/>
        <v>41396.867589999922</v>
      </c>
    </row>
    <row r="43" spans="1:17" s="41" customFormat="1" ht="12" customHeight="1" x14ac:dyDescent="0.2">
      <c r="A43" s="39" t="s">
        <v>47</v>
      </c>
      <c r="B43" s="40" t="s">
        <v>46</v>
      </c>
      <c r="C43" s="44">
        <v>56684.317799999844</v>
      </c>
      <c r="D43" s="45">
        <v>4.4000000000000002E-4</v>
      </c>
      <c r="E43" s="41">
        <f t="shared" si="0"/>
        <v>57602.997230638393</v>
      </c>
      <c r="F43" s="41">
        <f t="shared" si="1"/>
        <v>57603</v>
      </c>
      <c r="G43" s="41">
        <f t="shared" si="2"/>
        <v>-4.2319315252825618E-4</v>
      </c>
      <c r="I43" s="41">
        <f t="shared" si="3"/>
        <v>-4.2319315252825618E-4</v>
      </c>
      <c r="O43" s="41">
        <f t="shared" ca="1" si="4"/>
        <v>4.018890414787691E-4</v>
      </c>
      <c r="Q43" s="43">
        <f t="shared" si="5"/>
        <v>41665.817799999844</v>
      </c>
    </row>
    <row r="44" spans="1:17" s="41" customFormat="1" ht="12" customHeight="1" x14ac:dyDescent="0.2">
      <c r="A44" s="39" t="s">
        <v>47</v>
      </c>
      <c r="B44" s="40" t="s">
        <v>46</v>
      </c>
      <c r="C44" s="44">
        <v>56728.327639999799</v>
      </c>
      <c r="D44" s="45">
        <v>1.2600000000000001E-3</v>
      </c>
      <c r="E44" s="41">
        <f t="shared" si="0"/>
        <v>57890.996125179023</v>
      </c>
      <c r="F44" s="41">
        <f t="shared" si="1"/>
        <v>57891</v>
      </c>
      <c r="G44" s="41">
        <f t="shared" si="2"/>
        <v>-5.9212119958829135E-4</v>
      </c>
      <c r="I44" s="41">
        <f t="shared" si="3"/>
        <v>-5.9212119958829135E-4</v>
      </c>
      <c r="O44" s="41">
        <f t="shared" ca="1" si="4"/>
        <v>4.1267286751104715E-4</v>
      </c>
      <c r="Q44" s="43">
        <f t="shared" si="5"/>
        <v>41709.827639999799</v>
      </c>
    </row>
    <row r="45" spans="1:17" s="41" customFormat="1" ht="12" customHeight="1" x14ac:dyDescent="0.2">
      <c r="A45" s="39" t="s">
        <v>47</v>
      </c>
      <c r="B45" s="40" t="s">
        <v>46</v>
      </c>
      <c r="C45" s="44">
        <v>57021.422360000201</v>
      </c>
      <c r="D45" s="45">
        <v>5.5000000000000003E-4</v>
      </c>
      <c r="E45" s="41">
        <f t="shared" si="0"/>
        <v>59808.99799375877</v>
      </c>
      <c r="F45" s="41">
        <f t="shared" si="1"/>
        <v>59809</v>
      </c>
      <c r="G45" s="41">
        <f t="shared" si="2"/>
        <v>-3.0657880415674299E-4</v>
      </c>
      <c r="I45" s="41">
        <f t="shared" si="3"/>
        <v>-3.0657880415674299E-4</v>
      </c>
      <c r="O45" s="41">
        <f t="shared" ca="1" si="4"/>
        <v>4.8449015337878945E-4</v>
      </c>
      <c r="Q45" s="43">
        <f t="shared" si="5"/>
        <v>42002.922360000201</v>
      </c>
    </row>
    <row r="46" spans="1:17" s="41" customFormat="1" ht="12" customHeight="1" x14ac:dyDescent="0.2">
      <c r="A46" s="39" t="s">
        <v>47</v>
      </c>
      <c r="B46" s="40" t="s">
        <v>46</v>
      </c>
      <c r="C46" s="44">
        <v>57059.321390000172</v>
      </c>
      <c r="D46" s="45">
        <v>8.3000000000000001E-4</v>
      </c>
      <c r="E46" s="41">
        <f t="shared" si="0"/>
        <v>60057.007955716486</v>
      </c>
      <c r="F46" s="41">
        <f t="shared" si="1"/>
        <v>60057</v>
      </c>
      <c r="G46" s="41">
        <f t="shared" si="2"/>
        <v>1.2157331730122678E-3</v>
      </c>
      <c r="I46" s="41">
        <f t="shared" si="3"/>
        <v>1.2157331730122678E-3</v>
      </c>
      <c r="O46" s="41">
        <f t="shared" ca="1" si="4"/>
        <v>4.9377622579547392E-4</v>
      </c>
      <c r="Q46" s="43">
        <f t="shared" si="5"/>
        <v>42040.821390000172</v>
      </c>
    </row>
    <row r="47" spans="1:17" s="41" customFormat="1" ht="12" customHeight="1" x14ac:dyDescent="0.2">
      <c r="A47" s="39" t="s">
        <v>47</v>
      </c>
      <c r="B47" s="40" t="s">
        <v>46</v>
      </c>
      <c r="C47" s="44">
        <v>57062.377849999815</v>
      </c>
      <c r="D47" s="45">
        <v>4.4000000000000002E-4</v>
      </c>
      <c r="E47" s="41">
        <f t="shared" si="0"/>
        <v>60077.00932588974</v>
      </c>
      <c r="F47" s="41">
        <f t="shared" si="1"/>
        <v>60077</v>
      </c>
      <c r="G47" s="41">
        <f t="shared" si="2"/>
        <v>1.4251128159230575E-3</v>
      </c>
      <c r="I47" s="41">
        <f t="shared" si="3"/>
        <v>1.4251128159230575E-3</v>
      </c>
      <c r="O47" s="41">
        <f t="shared" ca="1" si="4"/>
        <v>4.9452510260327093E-4</v>
      </c>
      <c r="Q47" s="43">
        <f t="shared" si="5"/>
        <v>42043.877849999815</v>
      </c>
    </row>
    <row r="48" spans="1:17" s="41" customFormat="1" ht="12" customHeight="1" x14ac:dyDescent="0.2">
      <c r="A48" s="39" t="s">
        <v>47</v>
      </c>
      <c r="B48" s="40" t="s">
        <v>46</v>
      </c>
      <c r="C48" s="44">
        <v>57433.405509999953</v>
      </c>
      <c r="D48" s="45">
        <v>5.1000000000000004E-4</v>
      </c>
      <c r="E48" s="41">
        <f t="shared" si="0"/>
        <v>62505.001700416527</v>
      </c>
      <c r="F48" s="41">
        <f t="shared" si="1"/>
        <v>62505</v>
      </c>
      <c r="G48" s="41">
        <f t="shared" si="2"/>
        <v>2.5984495005104691E-4</v>
      </c>
      <c r="I48" s="41">
        <f t="shared" si="3"/>
        <v>2.5984495005104691E-4</v>
      </c>
      <c r="O48" s="41">
        <f t="shared" ca="1" si="4"/>
        <v>5.8543874706983934E-4</v>
      </c>
      <c r="Q48" s="43">
        <f t="shared" si="5"/>
        <v>42414.905509999953</v>
      </c>
    </row>
    <row r="49" spans="1:17" s="41" customFormat="1" ht="12" customHeight="1" x14ac:dyDescent="0.2">
      <c r="A49" s="39" t="s">
        <v>47</v>
      </c>
      <c r="B49" s="40" t="s">
        <v>46</v>
      </c>
      <c r="C49" s="44">
        <v>57447.311559999827</v>
      </c>
      <c r="D49" s="45">
        <v>6.2E-4</v>
      </c>
      <c r="E49" s="41">
        <f t="shared" si="0"/>
        <v>62596.002418151344</v>
      </c>
      <c r="F49" s="41">
        <f t="shared" si="1"/>
        <v>62596</v>
      </c>
      <c r="G49" s="41">
        <f t="shared" si="2"/>
        <v>3.6952382652089E-4</v>
      </c>
      <c r="I49" s="41">
        <f t="shared" si="3"/>
        <v>3.6952382652089E-4</v>
      </c>
      <c r="O49" s="41">
        <f t="shared" ca="1" si="4"/>
        <v>5.8884613654531636E-4</v>
      </c>
      <c r="Q49" s="43">
        <f t="shared" si="5"/>
        <v>42428.811559999827</v>
      </c>
    </row>
    <row r="50" spans="1:17" s="41" customFormat="1" ht="12" customHeight="1" x14ac:dyDescent="0.2">
      <c r="A50" s="39" t="s">
        <v>47</v>
      </c>
      <c r="B50" s="40" t="s">
        <v>46</v>
      </c>
      <c r="C50" s="44">
        <v>57455.411319999956</v>
      </c>
      <c r="D50" s="45">
        <v>2.5999999999999998E-4</v>
      </c>
      <c r="E50" s="41">
        <f t="shared" si="0"/>
        <v>62649.0069718167</v>
      </c>
      <c r="F50" s="41">
        <f t="shared" si="1"/>
        <v>62649</v>
      </c>
      <c r="G50" s="41">
        <f t="shared" si="2"/>
        <v>1.0653809586074203E-3</v>
      </c>
      <c r="I50" s="41">
        <f t="shared" si="3"/>
        <v>1.0653809586074203E-3</v>
      </c>
      <c r="O50" s="41">
        <f t="shared" ca="1" si="4"/>
        <v>5.9083066008597859E-4</v>
      </c>
      <c r="Q50" s="43">
        <f t="shared" si="5"/>
        <v>42436.911319999956</v>
      </c>
    </row>
    <row r="51" spans="1:17" s="41" customFormat="1" ht="12" customHeight="1" x14ac:dyDescent="0.2">
      <c r="A51" s="39" t="s">
        <v>47</v>
      </c>
      <c r="B51" s="40" t="s">
        <v>46</v>
      </c>
      <c r="C51" s="44">
        <v>57758.437510000076</v>
      </c>
      <c r="D51" s="45">
        <v>4.6000000000000001E-4</v>
      </c>
      <c r="E51" s="41">
        <f t="shared" si="0"/>
        <v>64632.000041934232</v>
      </c>
      <c r="F51" s="41">
        <f t="shared" si="1"/>
        <v>64632</v>
      </c>
      <c r="G51" s="41">
        <f t="shared" si="2"/>
        <v>6.4080741140060127E-6</v>
      </c>
      <c r="I51" s="41">
        <f t="shared" si="3"/>
        <v>6.4080741140060127E-6</v>
      </c>
      <c r="O51" s="41">
        <f t="shared" ca="1" si="4"/>
        <v>6.6508179557906149E-4</v>
      </c>
      <c r="Q51" s="43">
        <f t="shared" si="5"/>
        <v>42739.937510000076</v>
      </c>
    </row>
    <row r="52" spans="1:17" s="41" customFormat="1" ht="12" customHeight="1" x14ac:dyDescent="0.2">
      <c r="A52" s="39" t="s">
        <v>47</v>
      </c>
      <c r="B52" s="40" t="s">
        <v>46</v>
      </c>
      <c r="C52" s="44">
        <v>57778.304059999995</v>
      </c>
      <c r="D52" s="45">
        <v>3.6999999999999999E-4</v>
      </c>
      <c r="E52" s="41">
        <f t="shared" si="0"/>
        <v>64762.006068730021</v>
      </c>
      <c r="F52" s="41">
        <f t="shared" si="1"/>
        <v>64762</v>
      </c>
      <c r="G52" s="41">
        <f t="shared" si="2"/>
        <v>9.2737799423048273E-4</v>
      </c>
      <c r="I52" s="41">
        <f t="shared" si="3"/>
        <v>9.2737799423048273E-4</v>
      </c>
      <c r="O52" s="41">
        <f t="shared" ca="1" si="4"/>
        <v>6.699494948297427E-4</v>
      </c>
      <c r="Q52" s="43">
        <f t="shared" si="5"/>
        <v>42759.804059999995</v>
      </c>
    </row>
    <row r="53" spans="1:17" s="41" customFormat="1" ht="12" customHeight="1" x14ac:dyDescent="0.2">
      <c r="A53" s="39" t="s">
        <v>47</v>
      </c>
      <c r="B53" s="40" t="s">
        <v>46</v>
      </c>
      <c r="C53" s="44">
        <v>58137.415510000195</v>
      </c>
      <c r="D53" s="45">
        <v>3.1E-4</v>
      </c>
      <c r="E53" s="41">
        <f t="shared" si="0"/>
        <v>67112.019170732761</v>
      </c>
      <c r="F53" s="41">
        <f t="shared" si="1"/>
        <v>67112</v>
      </c>
      <c r="G53" s="41">
        <f t="shared" si="2"/>
        <v>2.9295281929080375E-3</v>
      </c>
      <c r="I53" s="41">
        <f t="shared" si="3"/>
        <v>2.9295281929080375E-3</v>
      </c>
      <c r="O53" s="41">
        <f t="shared" ca="1" si="4"/>
        <v>7.579425197459023E-4</v>
      </c>
      <c r="Q53" s="43">
        <f t="shared" si="5"/>
        <v>43118.915510000195</v>
      </c>
    </row>
    <row r="54" spans="1:17" s="41" customFormat="1" ht="12" customHeight="1" x14ac:dyDescent="0.2">
      <c r="A54" s="39" t="s">
        <v>47</v>
      </c>
      <c r="B54" s="40" t="s">
        <v>46</v>
      </c>
      <c r="C54" s="44">
        <v>58161.405389999971</v>
      </c>
      <c r="D54" s="45">
        <v>3.1E-4</v>
      </c>
      <c r="E54" s="41">
        <f t="shared" si="0"/>
        <v>67269.008128659101</v>
      </c>
      <c r="F54" s="41">
        <f t="shared" si="1"/>
        <v>67269</v>
      </c>
      <c r="G54" s="41">
        <f t="shared" si="2"/>
        <v>1.2421609717421234E-3</v>
      </c>
      <c r="I54" s="41">
        <f t="shared" si="3"/>
        <v>1.2421609717421234E-3</v>
      </c>
      <c r="O54" s="41">
        <f t="shared" ca="1" si="4"/>
        <v>7.6382120268710975E-4</v>
      </c>
      <c r="Q54" s="43">
        <f t="shared" si="5"/>
        <v>43142.905389999971</v>
      </c>
    </row>
    <row r="55" spans="1:17" s="41" customFormat="1" ht="12" customHeight="1" x14ac:dyDescent="0.2">
      <c r="A55" s="39" t="s">
        <v>47</v>
      </c>
      <c r="B55" s="40" t="s">
        <v>46</v>
      </c>
      <c r="C55" s="44">
        <v>58162.321980000008</v>
      </c>
      <c r="D55" s="45">
        <v>4.2000000000000002E-4</v>
      </c>
      <c r="E55" s="41">
        <f t="shared" si="0"/>
        <v>67275.006262411873</v>
      </c>
      <c r="F55" s="41">
        <f t="shared" si="1"/>
        <v>67275</v>
      </c>
      <c r="G55" s="41">
        <f t="shared" si="2"/>
        <v>9.5697501092217863E-4</v>
      </c>
      <c r="I55" s="41">
        <f t="shared" si="3"/>
        <v>9.5697501092217863E-4</v>
      </c>
      <c r="O55" s="41">
        <f t="shared" ca="1" si="4"/>
        <v>7.6404586572944872E-4</v>
      </c>
      <c r="Q55" s="43">
        <f t="shared" si="5"/>
        <v>43143.821980000008</v>
      </c>
    </row>
    <row r="56" spans="1:17" s="41" customFormat="1" ht="12" customHeight="1" x14ac:dyDescent="0.2">
      <c r="A56" s="39" t="s">
        <v>47</v>
      </c>
      <c r="B56" s="40" t="s">
        <v>46</v>
      </c>
      <c r="C56" s="44">
        <v>58163.391019999981</v>
      </c>
      <c r="D56" s="45">
        <v>4.0000000000000002E-4</v>
      </c>
      <c r="E56" s="41">
        <f t="shared" si="0"/>
        <v>67282.00202377369</v>
      </c>
      <c r="F56" s="41">
        <f t="shared" si="1"/>
        <v>67282</v>
      </c>
      <c r="G56" s="41">
        <f t="shared" si="2"/>
        <v>3.0925797909731045E-4</v>
      </c>
      <c r="I56" s="41">
        <f t="shared" si="3"/>
        <v>3.0925797909731045E-4</v>
      </c>
      <c r="O56" s="41">
        <f t="shared" ca="1" si="4"/>
        <v>7.6430797261217796E-4</v>
      </c>
      <c r="Q56" s="43">
        <f t="shared" si="5"/>
        <v>43144.891019999981</v>
      </c>
    </row>
    <row r="57" spans="1:17" s="41" customFormat="1" ht="12" customHeight="1" x14ac:dyDescent="0.2">
      <c r="A57" s="39" t="s">
        <v>47</v>
      </c>
      <c r="B57" s="40" t="s">
        <v>46</v>
      </c>
      <c r="C57" s="44">
        <v>58514.402650000062</v>
      </c>
      <c r="D57" s="45">
        <v>5.5000000000000003E-4</v>
      </c>
      <c r="E57" s="41">
        <f t="shared" si="0"/>
        <v>69579.010179473189</v>
      </c>
      <c r="F57" s="41">
        <f t="shared" si="1"/>
        <v>69579</v>
      </c>
      <c r="G57" s="41">
        <f t="shared" si="2"/>
        <v>1.5555510617559776E-3</v>
      </c>
      <c r="I57" s="41">
        <f t="shared" si="3"/>
        <v>1.5555510617559776E-3</v>
      </c>
      <c r="O57" s="41">
        <f t="shared" ca="1" si="4"/>
        <v>8.5031647398767533E-4</v>
      </c>
      <c r="Q57" s="43">
        <f t="shared" si="5"/>
        <v>43495.902650000062</v>
      </c>
    </row>
    <row r="58" spans="1:17" s="41" customFormat="1" ht="12" customHeight="1" x14ac:dyDescent="0.2">
      <c r="A58" s="39" t="s">
        <v>47</v>
      </c>
      <c r="B58" s="40" t="s">
        <v>46</v>
      </c>
      <c r="C58" s="44">
        <v>58517.305809999816</v>
      </c>
      <c r="D58" s="45">
        <v>5.1000000000000004E-4</v>
      </c>
      <c r="E58" s="41">
        <f t="shared" si="0"/>
        <v>69598.008359666623</v>
      </c>
      <c r="F58" s="41">
        <f t="shared" si="1"/>
        <v>69598</v>
      </c>
      <c r="G58" s="41">
        <f t="shared" si="2"/>
        <v>1.2774618153343908E-3</v>
      </c>
      <c r="I58" s="41">
        <f t="shared" si="3"/>
        <v>1.2774618153343908E-3</v>
      </c>
      <c r="O58" s="41">
        <f t="shared" ca="1" si="4"/>
        <v>8.5102790695508251E-4</v>
      </c>
      <c r="Q58" s="43">
        <f t="shared" si="5"/>
        <v>43498.805809999816</v>
      </c>
    </row>
    <row r="59" spans="1:17" s="41" customFormat="1" ht="12" customHeight="1" x14ac:dyDescent="0.2">
      <c r="A59" s="39" t="s">
        <v>47</v>
      </c>
      <c r="B59" s="40" t="s">
        <v>46</v>
      </c>
      <c r="C59" s="44">
        <v>58526.321339999791</v>
      </c>
      <c r="D59" s="45">
        <v>7.2000000000000005E-4</v>
      </c>
      <c r="E59" s="41">
        <f t="shared" si="0"/>
        <v>69657.005681031427</v>
      </c>
      <c r="F59" s="41">
        <f t="shared" si="1"/>
        <v>69657</v>
      </c>
      <c r="G59" s="41">
        <f t="shared" si="2"/>
        <v>8.6813278903719038E-4</v>
      </c>
      <c r="I59" s="41">
        <f t="shared" si="3"/>
        <v>8.6813278903719038E-4</v>
      </c>
      <c r="O59" s="41">
        <f t="shared" ca="1" si="4"/>
        <v>8.5323709353808414E-4</v>
      </c>
      <c r="Q59" s="43">
        <f t="shared" si="5"/>
        <v>43507.821339999791</v>
      </c>
    </row>
    <row r="60" spans="1:17" s="41" customFormat="1" ht="12" customHeight="1" x14ac:dyDescent="0.2">
      <c r="A60" s="39" t="s">
        <v>47</v>
      </c>
      <c r="B60" s="40" t="s">
        <v>46</v>
      </c>
      <c r="C60" s="44">
        <v>58539.312489999924</v>
      </c>
      <c r="D60" s="45">
        <v>4.8999999999999998E-4</v>
      </c>
      <c r="E60" s="41">
        <f t="shared" si="0"/>
        <v>69742.019324317866</v>
      </c>
      <c r="F60" s="41">
        <f t="shared" si="1"/>
        <v>69742</v>
      </c>
      <c r="G60" s="41">
        <f t="shared" si="2"/>
        <v>2.9529979219660163E-3</v>
      </c>
      <c r="I60" s="41">
        <f t="shared" si="3"/>
        <v>2.9529979219660163E-3</v>
      </c>
      <c r="O60" s="41">
        <f t="shared" ca="1" si="4"/>
        <v>8.5641981997122175E-4</v>
      </c>
      <c r="Q60" s="43">
        <f t="shared" si="5"/>
        <v>43520.812489999924</v>
      </c>
    </row>
    <row r="61" spans="1:17" s="41" customFormat="1" ht="12" customHeight="1" x14ac:dyDescent="0.2">
      <c r="A61" s="39" t="s">
        <v>47</v>
      </c>
      <c r="B61" s="40" t="s">
        <v>46</v>
      </c>
      <c r="C61" s="44">
        <v>58864.343200000003</v>
      </c>
      <c r="D61" s="45">
        <v>7.2999999999999996E-4</v>
      </c>
      <c r="E61" s="41">
        <f t="shared" si="0"/>
        <v>71869.009224119203</v>
      </c>
      <c r="F61" s="41">
        <f t="shared" si="1"/>
        <v>71869</v>
      </c>
      <c r="G61" s="41">
        <f t="shared" si="2"/>
        <v>1.4095610022195615E-3</v>
      </c>
      <c r="I61" s="41">
        <f t="shared" si="3"/>
        <v>1.4095610022195615E-3</v>
      </c>
      <c r="O61" s="41">
        <f t="shared" ca="1" si="4"/>
        <v>9.360628684804439E-4</v>
      </c>
      <c r="Q61" s="43">
        <f t="shared" si="5"/>
        <v>43845.843200000003</v>
      </c>
    </row>
    <row r="62" spans="1:17" s="41" customFormat="1" ht="12" customHeight="1" x14ac:dyDescent="0.2">
      <c r="A62" s="39" t="s">
        <v>47</v>
      </c>
      <c r="B62" s="40" t="s">
        <v>46</v>
      </c>
      <c r="C62" s="44">
        <v>58886.347550000064</v>
      </c>
      <c r="D62" s="45">
        <v>4.0000000000000002E-4</v>
      </c>
      <c r="E62" s="41">
        <f t="shared" si="0"/>
        <v>72013.004941329476</v>
      </c>
      <c r="F62" s="41">
        <f t="shared" si="1"/>
        <v>72013</v>
      </c>
      <c r="G62" s="41">
        <f t="shared" si="2"/>
        <v>7.5509706221055239E-4</v>
      </c>
      <c r="I62" s="41">
        <f t="shared" si="3"/>
        <v>7.5509706221055239E-4</v>
      </c>
      <c r="O62" s="41">
        <f t="shared" ca="1" si="4"/>
        <v>9.4145478149658271E-4</v>
      </c>
      <c r="Q62" s="43">
        <f t="shared" si="5"/>
        <v>43867.847550000064</v>
      </c>
    </row>
    <row r="63" spans="1:17" s="41" customFormat="1" ht="12" customHeight="1" x14ac:dyDescent="0.2">
      <c r="A63" s="39" t="s">
        <v>47</v>
      </c>
      <c r="B63" s="40" t="s">
        <v>46</v>
      </c>
      <c r="C63" s="44">
        <v>58925.468909999821</v>
      </c>
      <c r="D63" s="45">
        <v>4.4999999999999999E-4</v>
      </c>
      <c r="E63" s="41">
        <f t="shared" si="0"/>
        <v>72269.01378918867</v>
      </c>
      <c r="F63" s="41">
        <f t="shared" si="1"/>
        <v>72269</v>
      </c>
      <c r="G63" s="41">
        <f t="shared" si="2"/>
        <v>2.1071608207421377E-3</v>
      </c>
      <c r="I63" s="41">
        <f t="shared" si="3"/>
        <v>2.1071608207421377E-3</v>
      </c>
      <c r="O63" s="41">
        <f t="shared" ca="1" si="4"/>
        <v>9.5104040463638581E-4</v>
      </c>
      <c r="Q63" s="43">
        <f t="shared" si="5"/>
        <v>43906.968909999821</v>
      </c>
    </row>
    <row r="64" spans="1:17" s="41" customFormat="1" ht="12" customHeight="1" x14ac:dyDescent="0.2">
      <c r="A64" s="39" t="s">
        <v>47</v>
      </c>
      <c r="B64" s="40" t="s">
        <v>46</v>
      </c>
      <c r="C64" s="44">
        <v>59240.414299999829</v>
      </c>
      <c r="D64" s="45">
        <v>3.6999999999999999E-4</v>
      </c>
      <c r="E64" s="41">
        <f t="shared" si="0"/>
        <v>74330.005698288107</v>
      </c>
      <c r="F64" s="41">
        <f t="shared" si="1"/>
        <v>74330</v>
      </c>
      <c r="G64" s="41">
        <f t="shared" si="2"/>
        <v>8.7076982890721411E-4</v>
      </c>
      <c r="I64" s="41">
        <f t="shared" si="3"/>
        <v>8.7076982890721411E-4</v>
      </c>
      <c r="O64" s="41">
        <f t="shared" ca="1" si="4"/>
        <v>1.0282121596798775E-3</v>
      </c>
      <c r="Q64" s="43">
        <f t="shared" si="5"/>
        <v>44221.914299999829</v>
      </c>
    </row>
    <row r="65" spans="1:17" s="41" customFormat="1" ht="12" customHeight="1" x14ac:dyDescent="0.2">
      <c r="A65" s="39" t="s">
        <v>47</v>
      </c>
      <c r="B65" s="40" t="s">
        <v>46</v>
      </c>
      <c r="C65" s="44">
        <v>59258.446560000069</v>
      </c>
      <c r="D65" s="45">
        <v>6.2E-4</v>
      </c>
      <c r="E65" s="41">
        <f t="shared" si="0"/>
        <v>74448.008193778747</v>
      </c>
      <c r="F65" s="41">
        <f t="shared" si="1"/>
        <v>74448</v>
      </c>
      <c r="G65" s="41">
        <f t="shared" si="2"/>
        <v>1.2521120661403984E-3</v>
      </c>
      <c r="I65" s="41">
        <f t="shared" si="3"/>
        <v>1.2521120661403984E-3</v>
      </c>
      <c r="O65" s="41">
        <f t="shared" ca="1" si="4"/>
        <v>1.0326305328458804E-3</v>
      </c>
      <c r="Q65" s="43">
        <f t="shared" si="5"/>
        <v>44239.946560000069</v>
      </c>
    </row>
    <row r="66" spans="1:17" s="41" customFormat="1" ht="12" customHeight="1" x14ac:dyDescent="0.2">
      <c r="A66" s="39" t="s">
        <v>47</v>
      </c>
      <c r="B66" s="40" t="s">
        <v>46</v>
      </c>
      <c r="C66" s="44">
        <v>59271.436269999947</v>
      </c>
      <c r="D66" s="45">
        <v>5.1000000000000004E-4</v>
      </c>
      <c r="E66" s="41">
        <f t="shared" si="0"/>
        <v>74533.012413752556</v>
      </c>
      <c r="F66" s="41">
        <f t="shared" si="1"/>
        <v>74533</v>
      </c>
      <c r="G66" s="41">
        <f t="shared" si="2"/>
        <v>1.8969769444083795E-3</v>
      </c>
      <c r="I66" s="41">
        <f t="shared" si="3"/>
        <v>1.8969769444083795E-3</v>
      </c>
      <c r="O66" s="41">
        <f t="shared" ca="1" si="4"/>
        <v>1.035813259279018E-3</v>
      </c>
      <c r="Q66" s="43">
        <f t="shared" si="5"/>
        <v>44252.936269999947</v>
      </c>
    </row>
    <row r="67" spans="1:17" s="41" customFormat="1" ht="12" customHeight="1" x14ac:dyDescent="0.2">
      <c r="C67" s="42"/>
      <c r="D67" s="42"/>
    </row>
    <row r="68" spans="1:17" s="41" customFormat="1" ht="12" customHeight="1" x14ac:dyDescent="0.2">
      <c r="C68" s="42"/>
      <c r="D68" s="42"/>
    </row>
    <row r="69" spans="1:17" s="41" customFormat="1" ht="12" customHeight="1" x14ac:dyDescent="0.2">
      <c r="C69" s="42"/>
      <c r="D69" s="42"/>
    </row>
    <row r="70" spans="1:17" s="41" customFormat="1" ht="12" customHeight="1" x14ac:dyDescent="0.2">
      <c r="C70" s="42"/>
      <c r="D70" s="42"/>
    </row>
    <row r="71" spans="1:17" s="41" customFormat="1" ht="12" customHeight="1" x14ac:dyDescent="0.2">
      <c r="C71" s="42"/>
      <c r="D71" s="42"/>
    </row>
    <row r="72" spans="1:17" s="41" customFormat="1" ht="12" customHeight="1" x14ac:dyDescent="0.2">
      <c r="C72" s="42"/>
      <c r="D72" s="42"/>
    </row>
    <row r="73" spans="1:17" s="41" customFormat="1" ht="12" customHeight="1" x14ac:dyDescent="0.2">
      <c r="C73" s="42"/>
      <c r="D73" s="42"/>
    </row>
    <row r="74" spans="1:17" s="41" customFormat="1" ht="12" customHeight="1" x14ac:dyDescent="0.2">
      <c r="C74" s="42"/>
      <c r="D74" s="42"/>
    </row>
    <row r="75" spans="1:17" s="41" customFormat="1" ht="12" customHeight="1" x14ac:dyDescent="0.2">
      <c r="C75" s="42"/>
      <c r="D75" s="42"/>
    </row>
    <row r="76" spans="1:17" s="41" customFormat="1" ht="12" customHeight="1" x14ac:dyDescent="0.2">
      <c r="C76" s="42"/>
      <c r="D76" s="42"/>
    </row>
    <row r="77" spans="1:17" s="41" customFormat="1" ht="12" customHeight="1" x14ac:dyDescent="0.2">
      <c r="C77" s="42"/>
      <c r="D77" s="42"/>
    </row>
    <row r="78" spans="1:17" s="41" customFormat="1" ht="12" customHeight="1" x14ac:dyDescent="0.2">
      <c r="C78" s="42"/>
      <c r="D78" s="42"/>
    </row>
    <row r="79" spans="1:17" s="41" customFormat="1" ht="12" customHeight="1" x14ac:dyDescent="0.2">
      <c r="C79" s="42"/>
      <c r="D79" s="42"/>
    </row>
    <row r="80" spans="1:17" s="41" customFormat="1" ht="12" customHeight="1" x14ac:dyDescent="0.2">
      <c r="C80" s="42"/>
      <c r="D80" s="42"/>
    </row>
    <row r="81" spans="3:4" s="41" customFormat="1" ht="12" customHeight="1" x14ac:dyDescent="0.2">
      <c r="C81" s="42"/>
      <c r="D81" s="42"/>
    </row>
    <row r="82" spans="3:4" s="41" customFormat="1" ht="12" customHeight="1" x14ac:dyDescent="0.2">
      <c r="C82" s="42"/>
      <c r="D82" s="42"/>
    </row>
    <row r="83" spans="3:4" s="41" customFormat="1" ht="12" customHeight="1" x14ac:dyDescent="0.2">
      <c r="C83" s="42"/>
      <c r="D83" s="42"/>
    </row>
    <row r="84" spans="3:4" s="41" customFormat="1" ht="12" customHeight="1" x14ac:dyDescent="0.2">
      <c r="C84" s="42"/>
      <c r="D84" s="42"/>
    </row>
    <row r="85" spans="3:4" s="41" customFormat="1" ht="12" customHeight="1" x14ac:dyDescent="0.2">
      <c r="C85" s="42"/>
      <c r="D85" s="42"/>
    </row>
    <row r="86" spans="3:4" s="41" customFormat="1" ht="12" customHeight="1" x14ac:dyDescent="0.2">
      <c r="C86" s="42"/>
      <c r="D86" s="42"/>
    </row>
    <row r="87" spans="3:4" s="41" customFormat="1" ht="12" customHeight="1" x14ac:dyDescent="0.2">
      <c r="C87" s="42"/>
      <c r="D87" s="42"/>
    </row>
    <row r="88" spans="3:4" s="41" customFormat="1" ht="12" customHeight="1" x14ac:dyDescent="0.2">
      <c r="C88" s="42"/>
      <c r="D88" s="42"/>
    </row>
    <row r="89" spans="3:4" s="41" customFormat="1" ht="12" customHeight="1" x14ac:dyDescent="0.2">
      <c r="C89" s="42"/>
      <c r="D89" s="42"/>
    </row>
    <row r="90" spans="3:4" s="41" customFormat="1" ht="12" customHeight="1" x14ac:dyDescent="0.2">
      <c r="C90" s="42"/>
      <c r="D90" s="42"/>
    </row>
    <row r="91" spans="3:4" s="41" customFormat="1" ht="12" customHeight="1" x14ac:dyDescent="0.2">
      <c r="C91" s="42"/>
      <c r="D91" s="42"/>
    </row>
    <row r="92" spans="3:4" s="41" customFormat="1" ht="12" customHeight="1" x14ac:dyDescent="0.2">
      <c r="C92" s="42"/>
      <c r="D92" s="42"/>
    </row>
    <row r="93" spans="3:4" s="41" customFormat="1" ht="12" customHeight="1" x14ac:dyDescent="0.2">
      <c r="C93" s="42"/>
      <c r="D93" s="42"/>
    </row>
    <row r="94" spans="3:4" s="41" customFormat="1" ht="12" customHeight="1" x14ac:dyDescent="0.2">
      <c r="C94" s="42"/>
      <c r="D94" s="42"/>
    </row>
    <row r="95" spans="3:4" s="41" customFormat="1" ht="12" customHeight="1" x14ac:dyDescent="0.2">
      <c r="C95" s="42"/>
      <c r="D95" s="42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2023-08-06T08:10:58Z</dcterms:modified>
</cp:coreProperties>
</file>