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1927CCA-42F1-4FA8-A87F-709730BC32A8}" xr6:coauthVersionLast="47" xr6:coauthVersionMax="47" xr10:uidLastSave="{00000000-0000-0000-0000-000000000000}"/>
  <bookViews>
    <workbookView xWindow="14145" yWindow="1125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2" i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6" i="1" l="1"/>
  <c r="O24" i="1"/>
  <c r="O23" i="1"/>
  <c r="O22" i="1"/>
  <c r="O25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<sst xmlns="http://schemas.openxmlformats.org/spreadsheetml/2006/main" count="61" uniqueCount="50">
  <si>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</si>
  <si>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</si>
  <si>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</si>
  <si>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</si>
  <si>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</si>
  <si>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</si>
  <si>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</si>
  <si>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</si>
  <si>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</si>
  <si>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</si>
  <si>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</si>
  <si>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</si>
  <si>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</si>
  <si>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</si>
  <si>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</si>
  <si>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</si>
  <si>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</si>
  <si>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</si>
  <si>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</si>
  <si>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</si>
  <si>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</si>
  <si>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</si>
  <si>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</si>
  <si>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</si>
  <si>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</si>
  <si>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</si>
  <si>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</si>
  <si>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</si>
  <si>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</si>
  <si>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</si>
  <si>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</si>
  <si>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</si>
  <si>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</si>
  <si>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</si>
  <si>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</si>
  <si>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</si>
  <si>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</si>
  <si>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</si>
  <si>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</si>
  <si>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</si>
  <si>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</si>
  <si>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</si>
  <si>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</si>
  <si>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</si>
  <si>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</si>
  <si>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</si>
  <si>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</si>
  <si>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Fr274 Lyr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</si>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</sst>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Fr274 LyrXX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8684</c:v>
                </c:pt>
                <c:pt idx="2">
                  <c:v>10330.5</c:v>
                </c:pt>
                <c:pt idx="3">
                  <c:v>10390.5</c:v>
                </c:pt>
                <c:pt idx="4">
                  <c:v>10419</c:v>
                </c:pt>
                <c:pt idx="5">
                  <c:v>10550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8684</c:v>
                </c:pt>
                <c:pt idx="2">
                  <c:v>10330.5</c:v>
                </c:pt>
                <c:pt idx="3">
                  <c:v>10390.5</c:v>
                </c:pt>
                <c:pt idx="4">
                  <c:v>10419</c:v>
                </c:pt>
                <c:pt idx="5">
                  <c:v>10550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8684</c:v>
                </c:pt>
                <c:pt idx="2">
                  <c:v>10330.5</c:v>
                </c:pt>
                <c:pt idx="3">
                  <c:v>10390.5</c:v>
                </c:pt>
                <c:pt idx="4">
                  <c:v>10419</c:v>
                </c:pt>
                <c:pt idx="5">
                  <c:v>10550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8684</c:v>
                </c:pt>
                <c:pt idx="2">
                  <c:v>10330.5</c:v>
                </c:pt>
                <c:pt idx="3">
                  <c:v>10390.5</c:v>
                </c:pt>
                <c:pt idx="4">
                  <c:v>10419</c:v>
                </c:pt>
                <c:pt idx="5">
                  <c:v>10550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1.1670799998682924E-2</c:v>
                </c:pt>
                <c:pt idx="2">
                  <c:v>2.6115349995961878E-2</c:v>
                </c:pt>
                <c:pt idx="3">
                  <c:v>1.7737349997332785E-2</c:v>
                </c:pt>
                <c:pt idx="4">
                  <c:v>2.5165300001390278E-2</c:v>
                </c:pt>
                <c:pt idx="5">
                  <c:v>2.9484999999112915E-2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8684</c:v>
                </c:pt>
                <c:pt idx="2">
                  <c:v>10330.5</c:v>
                </c:pt>
                <c:pt idx="3">
                  <c:v>10390.5</c:v>
                </c:pt>
                <c:pt idx="4">
                  <c:v>10419</c:v>
                </c:pt>
                <c:pt idx="5">
                  <c:v>10550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8684</c:v>
                </c:pt>
                <c:pt idx="2">
                  <c:v>10330.5</c:v>
                </c:pt>
                <c:pt idx="3">
                  <c:v>10390.5</c:v>
                </c:pt>
                <c:pt idx="4">
                  <c:v>10419</c:v>
                </c:pt>
                <c:pt idx="5">
                  <c:v>10550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8684</c:v>
                </c:pt>
                <c:pt idx="2">
                  <c:v>10330.5</c:v>
                </c:pt>
                <c:pt idx="3">
                  <c:v>10390.5</c:v>
                </c:pt>
                <c:pt idx="4">
                  <c:v>10419</c:v>
                </c:pt>
                <c:pt idx="5">
                  <c:v>10550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8684</c:v>
                </c:pt>
                <c:pt idx="2">
                  <c:v>10330.5</c:v>
                </c:pt>
                <c:pt idx="3">
                  <c:v>10390.5</c:v>
                </c:pt>
                <c:pt idx="4">
                  <c:v>10419</c:v>
                </c:pt>
                <c:pt idx="5">
                  <c:v>10550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-1.290218002796429E-3</c:v>
                </c:pt>
                <c:pt idx="1">
                  <c:v>1.9037228655249552E-2</c:v>
                </c:pt>
                <c:pt idx="2">
                  <c:v>2.2891344376400256E-2</c:v>
                </c:pt>
                <c:pt idx="3">
                  <c:v>2.3031791958100251E-2</c:v>
                </c:pt>
                <c:pt idx="4">
                  <c:v>2.3098504559407748E-2</c:v>
                </c:pt>
                <c:pt idx="5">
                  <c:v>2.3405148446119402E-2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8684</c:v>
                </c:pt>
                <c:pt idx="2">
                  <c:v>10330.5</c:v>
                </c:pt>
                <c:pt idx="3">
                  <c:v>10390.5</c:v>
                </c:pt>
                <c:pt idx="4">
                  <c:v>10419</c:v>
                </c:pt>
                <c:pt idx="5">
                  <c:v>10550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55074.474800000004</v>
      </c>
      <c r="D7" s="39" t="s">
        <v>46</v>
      </c>
    </row>
    <row r="8" spans="1:15" x14ac:dyDescent="0.2">
      <c r="A8" t="s">
        <v>3</v>
      </c>
      <c r="C8" s="6">
        <v>0.45071129999999998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-1.290218002796429E-3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2.3407930283332543E-6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59829.502420148448</v>
      </c>
      <c r="E15" s="10" t="s">
        <v>30</v>
      </c>
      <c r="F15" s="25">
        <f ca="1">NOW()+15018.5+$C$5/24</f>
        <v>60171.821507870365</v>
      </c>
    </row>
    <row r="16" spans="1:15" x14ac:dyDescent="0.2">
      <c r="A16" s="12" t="s">
        <v>4</v>
      </c>
      <c r="B16" s="7"/>
      <c r="C16" s="13">
        <f ca="1">+C8+C12</f>
        <v>0.45071364079302834</v>
      </c>
      <c r="E16" s="10" t="s">
        <v>35</v>
      </c>
      <c r="F16" s="11">
        <f ca="1">ROUND(2*(F15-$C$7)/$C$8,0)/2+F14</f>
        <v>11310.5</v>
      </c>
    </row>
    <row r="17" spans="1:21" ht="13.5" thickBot="1" x14ac:dyDescent="0.25">
      <c r="A17" s="10" t="s">
        <v>27</v>
      </c>
      <c r="B17" s="7"/>
      <c r="C17" s="7">
        <f>COUNT(C21:C2191)</f>
        <v>6</v>
      </c>
      <c r="E17" s="10" t="s">
        <v>36</v>
      </c>
      <c r="F17" s="19">
        <f ca="1">ROUND(2*(F15-$C$15)/$C$16,0)/2+F14</f>
        <v>760.5</v>
      </c>
    </row>
    <row r="18" spans="1:21" ht="14.25" thickTop="1" thickBot="1" x14ac:dyDescent="0.25">
      <c r="A18" s="12" t="s">
        <v>5</v>
      </c>
      <c r="B18" s="7"/>
      <c r="C18" s="15">
        <f ca="1">+C15</f>
        <v>59829.502420148448</v>
      </c>
      <c r="D18" s="16">
        <f ca="1">+C16</f>
        <v>0.45071364079302834</v>
      </c>
      <c r="E18" s="10" t="s">
        <v>31</v>
      </c>
      <c r="F18" s="14">
        <f ca="1">+$C$15+$C$16*F17-15018.5-$C$5/24</f>
        <v>45154.165977304881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55074.474800000004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-1.290218002796429E-3</v>
      </c>
      <c r="Q21" s="1">
        <f>+C21-15018.5</f>
        <v>40055.974800000004</v>
      </c>
    </row>
    <row r="22" spans="1:21" x14ac:dyDescent="0.2">
      <c r="A22" s="41" t="s">
        <v>48</v>
      </c>
      <c r="B22" s="42" t="s">
        <v>49</v>
      </c>
      <c r="C22" s="43">
        <v>58988.463400000001</v>
      </c>
      <c r="D22" s="41">
        <v>5.5999999999999999E-3</v>
      </c>
      <c r="E22">
        <f t="shared" ref="E22:E25" si="0">+(C22-C$7)/C$8</f>
        <v>8684.0258941810353</v>
      </c>
      <c r="F22">
        <f t="shared" ref="F22:F26" si="1">ROUND(2*E22,0)/2</f>
        <v>8684</v>
      </c>
      <c r="G22">
        <f t="shared" ref="G22:G25" si="2">+C22-(C$7+F22*C$8)</f>
        <v>1.1670799998682924E-2</v>
      </c>
      <c r="K22">
        <f t="shared" ref="K22:K25" si="3">+G22</f>
        <v>1.1670799998682924E-2</v>
      </c>
      <c r="O22">
        <f t="shared" ref="O22:O25" ca="1" si="4">+C$11+C$12*$F22</f>
        <v>1.9037228655249552E-2</v>
      </c>
      <c r="Q22" s="1">
        <f t="shared" ref="Q22:Q25" si="5">+C22-15018.5</f>
        <v>43969.963400000001</v>
      </c>
    </row>
    <row r="23" spans="1:21" x14ac:dyDescent="0.2">
      <c r="A23" s="41" t="s">
        <v>48</v>
      </c>
      <c r="B23" s="42" t="s">
        <v>49</v>
      </c>
      <c r="C23" s="43">
        <v>59730.574000000001</v>
      </c>
      <c r="D23" s="41">
        <v>4.1999999999999997E-3</v>
      </c>
      <c r="E23">
        <f t="shared" si="0"/>
        <v>10330.55794252329</v>
      </c>
      <c r="F23">
        <f t="shared" si="1"/>
        <v>10330.5</v>
      </c>
      <c r="G23">
        <f t="shared" si="2"/>
        <v>2.6115349995961878E-2</v>
      </c>
      <c r="K23">
        <f t="shared" si="3"/>
        <v>2.6115349995961878E-2</v>
      </c>
      <c r="O23">
        <f t="shared" ca="1" si="4"/>
        <v>2.2891344376400256E-2</v>
      </c>
      <c r="Q23" s="1">
        <f t="shared" si="5"/>
        <v>44712.074000000001</v>
      </c>
    </row>
    <row r="24" spans="1:21" x14ac:dyDescent="0.2">
      <c r="A24" s="41" t="s">
        <v>48</v>
      </c>
      <c r="B24" s="42" t="s">
        <v>49</v>
      </c>
      <c r="C24" s="43">
        <v>59757.6083</v>
      </c>
      <c r="D24" s="41">
        <v>4.1999999999999997E-3</v>
      </c>
      <c r="E24">
        <f t="shared" si="0"/>
        <v>10390.539354127568</v>
      </c>
      <c r="F24">
        <f t="shared" si="1"/>
        <v>10390.5</v>
      </c>
      <c r="G24">
        <f t="shared" si="2"/>
        <v>1.7737349997332785E-2</v>
      </c>
      <c r="K24">
        <f t="shared" si="3"/>
        <v>1.7737349997332785E-2</v>
      </c>
      <c r="O24">
        <f t="shared" ca="1" si="4"/>
        <v>2.3031791958100251E-2</v>
      </c>
      <c r="Q24" s="1">
        <f t="shared" si="5"/>
        <v>44739.1083</v>
      </c>
    </row>
    <row r="25" spans="1:21" x14ac:dyDescent="0.2">
      <c r="A25" s="41" t="s">
        <v>48</v>
      </c>
      <c r="B25" s="42" t="s">
        <v>49</v>
      </c>
      <c r="C25" s="43">
        <v>59770.461000000003</v>
      </c>
      <c r="D25" s="41">
        <v>4.1999999999999997E-3</v>
      </c>
      <c r="E25">
        <f t="shared" si="0"/>
        <v>10419.055834632945</v>
      </c>
      <c r="F25">
        <f t="shared" si="1"/>
        <v>10419</v>
      </c>
      <c r="G25">
        <f t="shared" si="2"/>
        <v>2.5165300001390278E-2</v>
      </c>
      <c r="K25">
        <f t="shared" si="3"/>
        <v>2.5165300001390278E-2</v>
      </c>
      <c r="O25">
        <f t="shared" ca="1" si="4"/>
        <v>2.3098504559407748E-2</v>
      </c>
      <c r="Q25" s="1">
        <f t="shared" si="5"/>
        <v>44751.961000000003</v>
      </c>
    </row>
    <row r="26" spans="1:21" x14ac:dyDescent="0.2">
      <c r="A26" s="41" t="s">
        <v>48</v>
      </c>
      <c r="B26" s="42" t="s">
        <v>49</v>
      </c>
      <c r="C26" s="43">
        <v>59829.508500000004</v>
      </c>
      <c r="D26" s="41">
        <v>4.1999999999999997E-3</v>
      </c>
      <c r="E26">
        <f t="shared" ref="E26" si="6">+(C26-C$7)/C$8</f>
        <v>10550.065418816879</v>
      </c>
      <c r="F26">
        <f t="shared" si="1"/>
        <v>10550</v>
      </c>
      <c r="G26">
        <f t="shared" ref="G26" si="7">+C26-(C$7+F26*C$8)</f>
        <v>2.9484999999112915E-2</v>
      </c>
      <c r="K26">
        <f t="shared" ref="K26" si="8">+G26</f>
        <v>2.9484999999112915E-2</v>
      </c>
      <c r="O26">
        <f t="shared" ref="O26" ca="1" si="9">+C$11+C$12*$F26</f>
        <v>2.3405148446119402E-2</v>
      </c>
      <c r="Q26" s="1">
        <f t="shared" ref="Q26" si="10">+C26-15018.5</f>
        <v>44811.008500000004</v>
      </c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2023-08-15T07:42:58Z</dcterms:modified>
</cp:coreProperties>
</file>