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44E5F76-8AD7-4F1C-861B-153396D91562}" xr6:coauthVersionLast="47" xr6:coauthVersionMax="47" xr10:uidLastSave="{00000000-0000-0000-0000-000000000000}"/>
  <bookViews>
    <workbookView xWindow="14460" yWindow="1245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 s="1"/>
  <c r="K25" i="1" s="1"/>
  <c r="Q25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O25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<sst xmlns="http://schemas.openxmlformats.org/spreadsheetml/2006/main" count="59" uniqueCount="51">
  <si>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</si>
  <si>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</si>
  <si>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</si>
  <si>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</si>
  <si>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</si>
  <si>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</si>
  <si>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</si>
  <si>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</si>
  <si>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</si>
  <si>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</si>
  <si>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</si>
  <si>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</si>
  <si>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</si>
  <si>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</si>
  <si>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</si>
  <si>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</si>
  <si>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</si>
  <si>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</si>
  <si>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</si>
  <si>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</si>
  <si>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</si>
  <si>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</si>
  <si>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</si>
  <si>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</si>
  <si>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</si>
  <si>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</si>
  <si>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</si>
  <si>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</si>
  <si>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</si>
  <si>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</si>
  <si>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</si>
  <si>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</si>
  <si>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</si>
  <si>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</si>
  <si>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</si>
  <si>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</si>
  <si>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</si>
  <si>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</si>
  <si>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</si>
  <si>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</si>
  <si>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</si>
  <si>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</si>
  <si>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</si>
  <si>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</si>
  <si>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</si>
  <si>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</si>
  <si>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</si>
  <si>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Fr276 Lyr</t>
  </si>
  <si>
    <t>JBAV, 76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</si>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</sst>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Fr276 LyrXX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38.5</c:v>
                </c:pt>
                <c:pt idx="2">
                  <c:v>56.5</c:v>
                </c:pt>
                <c:pt idx="3">
                  <c:v>139</c:v>
                </c:pt>
                <c:pt idx="4">
                  <c:v>7144.5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38.5</c:v>
                </c:pt>
                <c:pt idx="2">
                  <c:v>56.5</c:v>
                </c:pt>
                <c:pt idx="3">
                  <c:v>139</c:v>
                </c:pt>
                <c:pt idx="4">
                  <c:v>7144.5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38.5</c:v>
                </c:pt>
                <c:pt idx="2">
                  <c:v>56.5</c:v>
                </c:pt>
                <c:pt idx="3">
                  <c:v>139</c:v>
                </c:pt>
                <c:pt idx="4">
                  <c:v>7144.5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38.5</c:v>
                </c:pt>
                <c:pt idx="2">
                  <c:v>56.5</c:v>
                </c:pt>
                <c:pt idx="3">
                  <c:v>139</c:v>
                </c:pt>
                <c:pt idx="4">
                  <c:v>7144.5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-1.065199998265598E-3</c:v>
                </c:pt>
                <c:pt idx="2">
                  <c:v>2.1200001356191933E-5</c:v>
                </c:pt>
                <c:pt idx="3">
                  <c:v>2.667200009454973E-3</c:v>
                </c:pt>
                <c:pt idx="4">
                  <c:v>-1.6956399995251559E-2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38.5</c:v>
                </c:pt>
                <c:pt idx="2">
                  <c:v>56.5</c:v>
                </c:pt>
                <c:pt idx="3">
                  <c:v>139</c:v>
                </c:pt>
                <c:pt idx="4">
                  <c:v>7144.5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38.5</c:v>
                </c:pt>
                <c:pt idx="2">
                  <c:v>56.5</c:v>
                </c:pt>
                <c:pt idx="3">
                  <c:v>139</c:v>
                </c:pt>
                <c:pt idx="4">
                  <c:v>7144.5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4.1999999999999997E-3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38.5</c:v>
                </c:pt>
                <c:pt idx="2">
                  <c:v>56.5</c:v>
                </c:pt>
                <c:pt idx="3">
                  <c:v>139</c:v>
                </c:pt>
                <c:pt idx="4">
                  <c:v>7144.5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38.5</c:v>
                </c:pt>
                <c:pt idx="2">
                  <c:v>56.5</c:v>
                </c:pt>
                <c:pt idx="3">
                  <c:v>139</c:v>
                </c:pt>
                <c:pt idx="4">
                  <c:v>7144.5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5.3954320442969406E-4</c:v>
                </c:pt>
                <c:pt idx="1">
                  <c:v>4.4546036019483648E-4</c:v>
                </c:pt>
                <c:pt idx="2">
                  <c:v>4.0147357587724071E-4</c:v>
                </c:pt>
                <c:pt idx="3">
                  <c:v>1.9986748108826011E-4</c:v>
                </c:pt>
                <c:pt idx="4">
                  <c:v>-1.6919544604296021E-2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38.5</c:v>
                </c:pt>
                <c:pt idx="2">
                  <c:v>56.5</c:v>
                </c:pt>
                <c:pt idx="3">
                  <c:v>139</c:v>
                </c:pt>
                <c:pt idx="4">
                  <c:v>7144.5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56577.311199999996</v>
      </c>
      <c r="D7" s="39" t="s">
        <v>46</v>
      </c>
    </row>
    <row r="8" spans="1:15" x14ac:dyDescent="0.2">
      <c r="A8" t="s">
        <v>3</v>
      </c>
      <c r="C8" s="6">
        <v>0.3374952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5.3954320442969406E-4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-2.4437102398664312E-6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58988.359990477242</v>
      </c>
      <c r="E15" s="10" t="s">
        <v>30</v>
      </c>
      <c r="F15" s="25">
        <f ca="1">NOW()+15018.5+$C$5/24</f>
        <v>60171.82383587963</v>
      </c>
    </row>
    <row r="16" spans="1:15" x14ac:dyDescent="0.2">
      <c r="A16" s="12" t="s">
        <v>4</v>
      </c>
      <c r="B16" s="7"/>
      <c r="C16" s="13">
        <f ca="1">+C8+C12</f>
        <v>0.33749275628976011</v>
      </c>
      <c r="E16" s="10" t="s">
        <v>35</v>
      </c>
      <c r="F16" s="11">
        <f ca="1">ROUND(2*(F15-$C$7)/$C$8,0)/2+F14</f>
        <v>10651.5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3507.5</v>
      </c>
    </row>
    <row r="18" spans="1:21" ht="14.25" thickTop="1" thickBot="1" x14ac:dyDescent="0.25">
      <c r="A18" s="12" t="s">
        <v>5</v>
      </c>
      <c r="B18" s="7"/>
      <c r="C18" s="15">
        <f ca="1">+C15</f>
        <v>58988.359990477242</v>
      </c>
      <c r="D18" s="16">
        <f ca="1">+C16</f>
        <v>0.33749275628976011</v>
      </c>
      <c r="E18" s="10" t="s">
        <v>31</v>
      </c>
      <c r="F18" s="14">
        <f ca="1">+$C$15+$C$16*F17-15018.5-$C$5/24</f>
        <v>45154.01166649691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56577.311199999996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5.3954320442969406E-4</v>
      </c>
      <c r="Q21" s="1">
        <f>+C21-15018.5</f>
        <v>41558.811199999996</v>
      </c>
    </row>
    <row r="22" spans="1:21" x14ac:dyDescent="0.2">
      <c r="A22" s="41" t="s">
        <v>48</v>
      </c>
      <c r="B22" s="42" t="s">
        <v>49</v>
      </c>
      <c r="C22" s="43">
        <v>56590.303699999997</v>
      </c>
      <c r="D22" s="41">
        <v>3.5000000000000001E-3</v>
      </c>
      <c r="E22">
        <f t="shared" ref="E22:E25" si="0">+(C22-C$7)/C$8</f>
        <v>38.496843806964634</v>
      </c>
      <c r="F22">
        <f t="shared" ref="F22:F25" si="1">ROUND(2*E22,0)/2</f>
        <v>38.5</v>
      </c>
      <c r="G22">
        <f t="shared" ref="G22:G25" si="2">+C22-(C$7+F22*C$8)</f>
        <v>-1.065199998265598E-3</v>
      </c>
      <c r="K22">
        <f t="shared" ref="K22:K25" si="3">+G22</f>
        <v>-1.065199998265598E-3</v>
      </c>
      <c r="O22">
        <f t="shared" ref="O22:O25" ca="1" si="4">+C$11+C$12*$F22</f>
        <v>4.4546036019483648E-4</v>
      </c>
      <c r="Q22" s="1">
        <f t="shared" ref="Q22:Q25" si="5">+C22-15018.5</f>
        <v>41571.803699999997</v>
      </c>
    </row>
    <row r="23" spans="1:21" x14ac:dyDescent="0.2">
      <c r="A23" s="41" t="s">
        <v>48</v>
      </c>
      <c r="B23" s="42" t="s">
        <v>49</v>
      </c>
      <c r="C23" s="43">
        <v>56596.379699999998</v>
      </c>
      <c r="D23" s="41">
        <v>3.5000000000000001E-3</v>
      </c>
      <c r="E23">
        <f t="shared" si="0"/>
        <v>56.500062815711814</v>
      </c>
      <c r="F23">
        <f t="shared" si="1"/>
        <v>56.5</v>
      </c>
      <c r="G23">
        <f t="shared" si="2"/>
        <v>2.1200001356191933E-5</v>
      </c>
      <c r="K23">
        <f t="shared" si="3"/>
        <v>2.1200001356191933E-5</v>
      </c>
      <c r="O23">
        <f t="shared" ca="1" si="4"/>
        <v>4.0147357587724071E-4</v>
      </c>
      <c r="Q23" s="1">
        <f t="shared" si="5"/>
        <v>41577.879699999998</v>
      </c>
    </row>
    <row r="24" spans="1:21" x14ac:dyDescent="0.2">
      <c r="A24" s="41" t="s">
        <v>48</v>
      </c>
      <c r="B24" s="42" t="s">
        <v>50</v>
      </c>
      <c r="C24" s="43">
        <v>56624.225700000003</v>
      </c>
      <c r="D24" s="41">
        <v>4.1999999999999997E-3</v>
      </c>
      <c r="E24">
        <f t="shared" si="0"/>
        <v>139.00790292723045</v>
      </c>
      <c r="F24">
        <f t="shared" si="1"/>
        <v>139</v>
      </c>
      <c r="G24">
        <f t="shared" si="2"/>
        <v>2.667200009454973E-3</v>
      </c>
      <c r="K24">
        <f t="shared" si="3"/>
        <v>2.667200009454973E-3</v>
      </c>
      <c r="O24">
        <f t="shared" ca="1" si="4"/>
        <v>1.9986748108826011E-4</v>
      </c>
      <c r="Q24" s="1">
        <f t="shared" si="5"/>
        <v>41605.725700000003</v>
      </c>
    </row>
    <row r="25" spans="1:21" x14ac:dyDescent="0.2">
      <c r="A25" s="41" t="s">
        <v>48</v>
      </c>
      <c r="B25" s="42" t="s">
        <v>49</v>
      </c>
      <c r="C25" s="43">
        <v>58988.528700000003</v>
      </c>
      <c r="D25" s="41">
        <v>3.5000000000000001E-3</v>
      </c>
      <c r="E25">
        <f t="shared" si="0"/>
        <v>7144.4497581002815</v>
      </c>
      <c r="F25">
        <f t="shared" si="1"/>
        <v>7144.5</v>
      </c>
      <c r="G25">
        <f t="shared" si="2"/>
        <v>-1.6956399995251559E-2</v>
      </c>
      <c r="K25">
        <f t="shared" si="3"/>
        <v>-1.6956399995251559E-2</v>
      </c>
      <c r="O25">
        <f t="shared" ca="1" si="4"/>
        <v>-1.6919544604296021E-2</v>
      </c>
      <c r="Q25" s="1">
        <f t="shared" si="5"/>
        <v>43970.028700000003</v>
      </c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2023-08-15T07:46:19Z</dcterms:modified>
</cp:coreProperties>
</file>