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5BE4E3DB-E2AB-4A91-BDEF-B883C2BA26E9}" xr6:coauthVersionLast="47" xr6:coauthVersionMax="47" xr10:uidLastSave="{00000000-0000-0000-0000-000000000000}"/>
  <bookViews>
    <workbookView xWindow="13995" yWindow="870" windowWidth="1422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3" i="1" l="1"/>
  <c r="O22" i="1"/>
  <c r="O24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<sst xmlns="http://schemas.openxmlformats.org/spreadsheetml/2006/main" count="58" uniqueCount="52">
  <si>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</si>
  <si>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</si>
  <si>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</si>
  <si>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</si>
  <si>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</si>
  <si>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</si>
  <si>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</si>
  <si>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</si>
  <si>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</si>
  <si>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</si>
  <si>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</si>
  <si>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</si>
  <si>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</si>
  <si>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</si>
  <si>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</si>
  <si>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</si>
  <si>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</si>
  <si>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</si>
  <si>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</si>
  <si>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</si>
  <si>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</si>
  <si>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</si>
  <si>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</si>
  <si>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</si>
  <si>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</si>
  <si>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</si>
  <si>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</si>
  <si>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</si>
  <si>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</si>
  <si>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</si>
  <si>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</si>
  <si>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</si>
  <si>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</si>
  <si>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</si>
  <si>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</si>
  <si>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</si>
  <si>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</si>
  <si>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</si>
  <si>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</si>
  <si>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</si>
  <si>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</si>
  <si>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</si>
  <si>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</si>
  <si>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</si>
  <si>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V0740 Pup</t>
  </si>
  <si>
    <t>EW</t>
  </si>
  <si>
    <t>VSX</t>
  </si>
  <si>
    <t>VSB, 91</t>
  </si>
  <si>
    <t>I</t>
  </si>
  <si>
    <t>Ha</t>
  </si>
  <si>
    <t>Ic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</si>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</sst>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V0740</a:t>
            </a:r>
            <a:r>
              <a:rPr lang="en-AU" baseline="0"/>
              <a:t> Pup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2.597200010495726E-2</c:v>
                </c:pt>
                <c:pt idx="2">
                  <c:v>2.7971999967121519E-2</c:v>
                </c:pt>
                <c:pt idx="3">
                  <c:v>2.8972000131034292E-2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2.7638666734371025E-2</c:v>
                </c:pt>
                <c:pt idx="2">
                  <c:v>2.7638666734371025E-2</c:v>
                </c:pt>
                <c:pt idx="3">
                  <c:v>2.7638666734371025E-2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14978.5</c:v>
                </c:pt>
                <c:pt idx="2">
                  <c:v>14978.5</c:v>
                </c:pt>
                <c:pt idx="3">
                  <c:v>14978.5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54606.502999999997</v>
      </c>
      <c r="D7" s="29" t="s">
        <v>46</v>
      </c>
    </row>
    <row r="8" spans="1:15" x14ac:dyDescent="0.2">
      <c r="A8" t="s">
        <v>3</v>
      </c>
      <c r="C8" s="8">
        <v>0.31120799999999998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1.8452226013533413E-6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59267.804061744122</v>
      </c>
      <c r="E15" s="14" t="s">
        <v>30</v>
      </c>
      <c r="F15" s="33">
        <f ca="1">NOW()+15018.5+$C$5/24</f>
        <v>59968.701549768513</v>
      </c>
    </row>
    <row r="16" spans="1:15" x14ac:dyDescent="0.2">
      <c r="A16" s="16" t="s">
        <v>4</v>
      </c>
      <c r="B16" s="10"/>
      <c r="C16" s="17">
        <f ca="1">+C8+C12</f>
        <v>0.31120984522260131</v>
      </c>
      <c r="E16" s="14" t="s">
        <v>35</v>
      </c>
      <c r="F16" s="15">
        <f ca="1">ROUND(2*(F15-$C$7)/$C$8,0)/2+F14</f>
        <v>17231.5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2253</v>
      </c>
    </row>
    <row r="18" spans="1:21" ht="14.25" thickTop="1" thickBot="1" x14ac:dyDescent="0.25">
      <c r="A18" s="16" t="s">
        <v>5</v>
      </c>
      <c r="B18" s="10"/>
      <c r="C18" s="19">
        <f ca="1">+C15</f>
        <v>59267.804061744122</v>
      </c>
      <c r="D18" s="20">
        <f ca="1">+C16</f>
        <v>0.31120984522260131</v>
      </c>
      <c r="E18" s="14" t="s">
        <v>31</v>
      </c>
      <c r="F18" s="18">
        <f ca="1">+$C$15+$C$16*F17-15018.5-$C$5/24</f>
        <v>44950.855676363979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54606.502999999997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3">
        <f>+C21-15018.5</f>
        <v>39588.002999999997</v>
      </c>
    </row>
    <row r="22" spans="1:21" x14ac:dyDescent="0.2">
      <c r="A22" s="44" t="s">
        <v>47</v>
      </c>
      <c r="B22" s="45" t="s">
        <v>48</v>
      </c>
      <c r="C22" s="46">
        <v>59267.958000000101</v>
      </c>
      <c r="D22" s="44" t="s">
        <v>49</v>
      </c>
      <c r="E22">
        <f t="shared" ref="E22:E24" si="0">+(C22-C$7)/C$8</f>
        <v>14978.583455438496</v>
      </c>
      <c r="F22">
        <f t="shared" ref="F22:F24" si="1">ROUND(2*E22,0)/2</f>
        <v>14978.5</v>
      </c>
      <c r="G22">
        <f t="shared" ref="G22:G24" si="2">+C22-(C$7+F22*C$8)</f>
        <v>2.597200010495726E-2</v>
      </c>
      <c r="K22">
        <f t="shared" ref="K22:K24" si="3">+G22</f>
        <v>2.597200010495726E-2</v>
      </c>
      <c r="O22">
        <f t="shared" ref="O22:O24" ca="1" si="4">+C$11+C$12*$F22</f>
        <v>2.7638666734371025E-2</v>
      </c>
      <c r="Q22" s="43">
        <f t="shared" ref="Q22:Q24" si="5">+C22-15018.5</f>
        <v>44249.458000000101</v>
      </c>
    </row>
    <row r="23" spans="1:21" x14ac:dyDescent="0.2">
      <c r="A23" s="44" t="s">
        <v>47</v>
      </c>
      <c r="B23" s="45" t="s">
        <v>48</v>
      </c>
      <c r="C23" s="46">
        <v>59267.959999999963</v>
      </c>
      <c r="D23" s="44" t="s">
        <v>50</v>
      </c>
      <c r="E23">
        <f t="shared" si="0"/>
        <v>14978.589882008066</v>
      </c>
      <c r="F23">
        <f t="shared" si="1"/>
        <v>14978.5</v>
      </c>
      <c r="G23">
        <f t="shared" si="2"/>
        <v>2.7971999967121519E-2</v>
      </c>
      <c r="K23">
        <f t="shared" si="3"/>
        <v>2.7971999967121519E-2</v>
      </c>
      <c r="O23">
        <f t="shared" ca="1" si="4"/>
        <v>2.7638666734371025E-2</v>
      </c>
      <c r="Q23" s="43">
        <f t="shared" si="5"/>
        <v>44249.459999999963</v>
      </c>
    </row>
    <row r="24" spans="1:21" x14ac:dyDescent="0.2">
      <c r="A24" s="44" t="s">
        <v>47</v>
      </c>
      <c r="B24" s="45" t="s">
        <v>48</v>
      </c>
      <c r="C24" s="46">
        <v>59267.961000000127</v>
      </c>
      <c r="D24" s="44" t="s">
        <v>51</v>
      </c>
      <c r="E24">
        <f t="shared" si="0"/>
        <v>14978.593095293598</v>
      </c>
      <c r="F24">
        <f t="shared" si="1"/>
        <v>14978.5</v>
      </c>
      <c r="G24">
        <f t="shared" si="2"/>
        <v>2.8972000131034292E-2</v>
      </c>
      <c r="K24">
        <f t="shared" si="3"/>
        <v>2.8972000131034292E-2</v>
      </c>
      <c r="O24">
        <f t="shared" ca="1" si="4"/>
        <v>2.7638666734371025E-2</v>
      </c>
      <c r="Q24" s="43">
        <f t="shared" si="5"/>
        <v>44249.461000000127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2023-01-24T03:50:13Z</dcterms:modified>
</cp:coreProperties>
</file>