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E008FBE8-2A5E-42D5-BAF9-964E1AD42D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J24" i="1" s="1"/>
  <c r="Q24" i="1"/>
  <c r="E25" i="1"/>
  <c r="F25" i="1" s="1"/>
  <c r="G25" i="1" s="1"/>
  <c r="J25" i="1" s="1"/>
  <c r="Q25" i="1"/>
  <c r="E26" i="1"/>
  <c r="F26" i="1"/>
  <c r="G26" i="1" s="1"/>
  <c r="J26" i="1" s="1"/>
  <c r="Q26" i="1"/>
  <c r="E27" i="1"/>
  <c r="F27" i="1" s="1"/>
  <c r="G27" i="1" s="1"/>
  <c r="J27" i="1" s="1"/>
  <c r="Q27" i="1"/>
  <c r="E28" i="1"/>
  <c r="F28" i="1" s="1"/>
  <c r="G28" i="1" s="1"/>
  <c r="J28" i="1" s="1"/>
  <c r="Q28" i="1"/>
  <c r="E29" i="1"/>
  <c r="F29" i="1"/>
  <c r="G29" i="1" s="1"/>
  <c r="J29" i="1" s="1"/>
  <c r="Q29" i="1"/>
  <c r="E30" i="1"/>
  <c r="F30" i="1" s="1"/>
  <c r="G30" i="1" s="1"/>
  <c r="J30" i="1" s="1"/>
  <c r="Q30" i="1"/>
  <c r="E31" i="1"/>
  <c r="F31" i="1" s="1"/>
  <c r="G31" i="1" s="1"/>
  <c r="J31" i="1" s="1"/>
  <c r="Q31" i="1"/>
  <c r="E32" i="1"/>
  <c r="F32" i="1" s="1"/>
  <c r="G32" i="1" s="1"/>
  <c r="J32" i="1" s="1"/>
  <c r="Q32" i="1"/>
  <c r="E33" i="1"/>
  <c r="F33" i="1" s="1"/>
  <c r="G33" i="1" s="1"/>
  <c r="J33" i="1" s="1"/>
  <c r="Q33" i="1"/>
  <c r="E34" i="1"/>
  <c r="F34" i="1"/>
  <c r="G34" i="1"/>
  <c r="J34" i="1"/>
  <c r="Q34" i="1"/>
  <c r="E35" i="1"/>
  <c r="F35" i="1" s="1"/>
  <c r="G35" i="1" s="1"/>
  <c r="J35" i="1" s="1"/>
  <c r="Q35" i="1"/>
  <c r="E36" i="1"/>
  <c r="F36" i="1" s="1"/>
  <c r="G36" i="1" s="1"/>
  <c r="J36" i="1" s="1"/>
  <c r="Q36" i="1"/>
  <c r="E37" i="1"/>
  <c r="F37" i="1"/>
  <c r="G37" i="1" s="1"/>
  <c r="J37" i="1" s="1"/>
  <c r="Q37" i="1"/>
  <c r="E39" i="1"/>
  <c r="F39" i="1" s="1"/>
  <c r="G39" i="1" s="1"/>
  <c r="J39" i="1" s="1"/>
  <c r="Q39" i="1"/>
  <c r="E40" i="1"/>
  <c r="F40" i="1" s="1"/>
  <c r="G40" i="1" s="1"/>
  <c r="J40" i="1" s="1"/>
  <c r="Q40" i="1"/>
  <c r="E41" i="1"/>
  <c r="F41" i="1" s="1"/>
  <c r="G41" i="1" s="1"/>
  <c r="J41" i="1" s="1"/>
  <c r="Q41" i="1"/>
  <c r="E38" i="1"/>
  <c r="F38" i="1" s="1"/>
  <c r="G38" i="1" s="1"/>
  <c r="H38" i="1" s="1"/>
  <c r="Q38" i="1"/>
  <c r="E22" i="1"/>
  <c r="F22" i="1" s="1"/>
  <c r="G22" i="1" s="1"/>
  <c r="H22" i="1" s="1"/>
  <c r="E23" i="1"/>
  <c r="F23" i="1" s="1"/>
  <c r="G23" i="1" s="1"/>
  <c r="H23" i="1" s="1"/>
  <c r="Q22" i="1"/>
  <c r="Q23" i="1"/>
  <c r="C21" i="1"/>
  <c r="E21" i="1" s="1"/>
  <c r="F21" i="1" s="1"/>
  <c r="G21" i="1" s="1"/>
  <c r="H21" i="1" s="1"/>
  <c r="G11" i="1"/>
  <c r="F11" i="1"/>
  <c r="E14" i="1"/>
  <c r="E15" i="1" s="1"/>
  <c r="C17" i="1"/>
  <c r="C12" i="1"/>
  <c r="Q21" i="1" l="1"/>
  <c r="C16" i="1"/>
  <c r="D18" i="1" s="1"/>
  <c r="C11" i="1"/>
  <c r="O26" i="1" l="1"/>
  <c r="O30" i="1"/>
  <c r="O34" i="1"/>
  <c r="O39" i="1"/>
  <c r="O35" i="1"/>
  <c r="O25" i="1"/>
  <c r="O29" i="1"/>
  <c r="O33" i="1"/>
  <c r="O37" i="1"/>
  <c r="O32" i="1"/>
  <c r="O36" i="1"/>
  <c r="O41" i="1"/>
  <c r="O27" i="1"/>
  <c r="O24" i="1"/>
  <c r="O28" i="1"/>
  <c r="O40" i="1"/>
  <c r="O31" i="1"/>
  <c r="O21" i="1"/>
  <c r="O38" i="1"/>
  <c r="O22" i="1"/>
  <c r="O23" i="1"/>
  <c r="C15" i="1"/>
  <c r="C18" i="1" l="1"/>
  <c r="E16" i="1"/>
  <c r="E17" i="1" s="1"/>
</calcChain>
</file>

<file path=xl/sharedStrings.xml><?xml version="1.0" encoding="utf-8"?>
<sst xmlns="http://schemas.openxmlformats.org/spreadsheetml/2006/main" count="89" uniqueCount="51">
  <si>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</si>
  <si>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</si>
  <si>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</si>
  <si>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</si>
  <si>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</si>
  <si>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</si>
  <si>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</si>
  <si>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</si>
  <si>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</si>
  <si>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</si>
  <si>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</si>
  <si>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</si>
  <si>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</si>
  <si>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</si>
  <si>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</si>
  <si>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</si>
  <si>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</si>
  <si>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</si>
  <si>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</si>
  <si>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</si>
  <si>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</si>
  <si>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</si>
  <si>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</si>
  <si>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</si>
  <si>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</si>
  <si>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</si>
  <si>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</si>
  <si>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</si>
  <si>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</si>
  <si>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</si>
  <si>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</si>
  <si>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</si>
  <si>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</si>
  <si>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</si>
  <si>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</si>
  <si>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</si>
  <si>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</si>
  <si>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</si>
  <si>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</si>
  <si>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</si>
  <si>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</si>
  <si>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</si>
  <si>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BB Scl / GSC 6428-1616</t>
  </si>
  <si>
    <t>E</t>
  </si>
  <si>
    <t>VSS_2013-01-28</t>
  </si>
  <si>
    <t>II</t>
  </si>
  <si>
    <t>VSS</t>
  </si>
  <si>
    <t>JAVSO 49, 251</t>
  </si>
  <si>
    <t>TESS/PNC/RAA</t>
  </si>
  <si>
    <t>I</t>
  </si>
  <si>
    <t>TESS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</si>
</sst>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000000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/>
    <xf numFmtId="165" fontId="18" fillId="0" borderId="0" xfId="0" applyNumberFormat="1" applyFont="1" applyAlignment="1" applyProtection="1">
      <alignment horizontal="center"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BB Scl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8.0000000000000004E-4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8.4900000000000004E-4</c:v>
                  </c:pt>
                  <c:pt idx="4">
                    <c:v>9.5E-4</c:v>
                  </c:pt>
                  <c:pt idx="5">
                    <c:v>5.0299999999999997E-4</c:v>
                  </c:pt>
                  <c:pt idx="6">
                    <c:v>8.7299999999999997E-4</c:v>
                  </c:pt>
                  <c:pt idx="7">
                    <c:v>5.6400000000000005E-4</c:v>
                  </c:pt>
                  <c:pt idx="8">
                    <c:v>5.8799999999999998E-4</c:v>
                  </c:pt>
                  <c:pt idx="9">
                    <c:v>5.13E-4</c:v>
                  </c:pt>
                  <c:pt idx="10">
                    <c:v>6.5300000000000004E-4</c:v>
                  </c:pt>
                  <c:pt idx="11">
                    <c:v>6.0599999999999998E-4</c:v>
                  </c:pt>
                  <c:pt idx="12">
                    <c:v>6.1600000000000001E-4</c:v>
                  </c:pt>
                  <c:pt idx="13">
                    <c:v>7.1699999999999997E-4</c:v>
                  </c:pt>
                  <c:pt idx="14">
                    <c:v>7.1400000000000001E-4</c:v>
                  </c:pt>
                  <c:pt idx="15">
                    <c:v>8.5800000000000004E-4</c:v>
                  </c:pt>
                  <c:pt idx="16">
                    <c:v>8.2899999999999998E-4</c:v>
                  </c:pt>
                  <c:pt idx="17">
                    <c:v>1.0499999999999999E-3</c:v>
                  </c:pt>
                  <c:pt idx="18">
                    <c:v>6.3000000000000003E-4</c:v>
                  </c:pt>
                  <c:pt idx="19">
                    <c:v>7.94E-4</c:v>
                  </c:pt>
                  <c:pt idx="20">
                    <c:v>7.7700000000000002E-4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8.0000000000000004E-4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8.4900000000000004E-4</c:v>
                  </c:pt>
                  <c:pt idx="4">
                    <c:v>9.5E-4</c:v>
                  </c:pt>
                  <c:pt idx="5">
                    <c:v>5.0299999999999997E-4</c:v>
                  </c:pt>
                  <c:pt idx="6">
                    <c:v>8.7299999999999997E-4</c:v>
                  </c:pt>
                  <c:pt idx="7">
                    <c:v>5.6400000000000005E-4</c:v>
                  </c:pt>
                  <c:pt idx="8">
                    <c:v>5.8799999999999998E-4</c:v>
                  </c:pt>
                  <c:pt idx="9">
                    <c:v>5.13E-4</c:v>
                  </c:pt>
                  <c:pt idx="10">
                    <c:v>6.5300000000000004E-4</c:v>
                  </c:pt>
                  <c:pt idx="11">
                    <c:v>6.0599999999999998E-4</c:v>
                  </c:pt>
                  <c:pt idx="12">
                    <c:v>6.1600000000000001E-4</c:v>
                  </c:pt>
                  <c:pt idx="13">
                    <c:v>7.1699999999999997E-4</c:v>
                  </c:pt>
                  <c:pt idx="14">
                    <c:v>7.1400000000000001E-4</c:v>
                  </c:pt>
                  <c:pt idx="15">
                    <c:v>8.5800000000000004E-4</c:v>
                  </c:pt>
                  <c:pt idx="16">
                    <c:v>8.2899999999999998E-4</c:v>
                  </c:pt>
                  <c:pt idx="17">
                    <c:v>1.0499999999999999E-3</c:v>
                  </c:pt>
                  <c:pt idx="18">
                    <c:v>6.3000000000000003E-4</c:v>
                  </c:pt>
                  <c:pt idx="19">
                    <c:v>7.94E-4</c:v>
                  </c:pt>
                  <c:pt idx="20">
                    <c:v>7.7700000000000002E-4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102.5</c:v>
                </c:pt>
                <c:pt idx="2">
                  <c:v>688.5</c:v>
                </c:pt>
                <c:pt idx="3">
                  <c:v>5331</c:v>
                </c:pt>
                <c:pt idx="4">
                  <c:v>5331.5</c:v>
                </c:pt>
                <c:pt idx="5">
                  <c:v>5350</c:v>
                </c:pt>
                <c:pt idx="6">
                  <c:v>5350.5</c:v>
                </c:pt>
                <c:pt idx="7">
                  <c:v>5375</c:v>
                </c:pt>
                <c:pt idx="8">
                  <c:v>5375.5</c:v>
                </c:pt>
                <c:pt idx="9">
                  <c:v>6868</c:v>
                </c:pt>
                <c:pt idx="10">
                  <c:v>6868.5</c:v>
                </c:pt>
                <c:pt idx="11">
                  <c:v>6869</c:v>
                </c:pt>
                <c:pt idx="12">
                  <c:v>6869.5</c:v>
                </c:pt>
                <c:pt idx="13">
                  <c:v>6890</c:v>
                </c:pt>
                <c:pt idx="14">
                  <c:v>6890</c:v>
                </c:pt>
                <c:pt idx="15">
                  <c:v>6890.5</c:v>
                </c:pt>
                <c:pt idx="16">
                  <c:v>6890.5</c:v>
                </c:pt>
                <c:pt idx="17">
                  <c:v>6900</c:v>
                </c:pt>
                <c:pt idx="18">
                  <c:v>6919</c:v>
                </c:pt>
                <c:pt idx="19">
                  <c:v>6919.5</c:v>
                </c:pt>
                <c:pt idx="20">
                  <c:v>6919.5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-4.2499999835854396E-4</c:v>
                </c:pt>
                <c:pt idx="2">
                  <c:v>-2.0499999664025381E-4</c:v>
                </c:pt>
                <c:pt idx="17">
                  <c:v>-4.6300000030896626E-3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F4-49AE-9D9B-FA9F8516C59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8.4900000000000004E-4</c:v>
                  </c:pt>
                  <c:pt idx="4">
                    <c:v>9.5E-4</c:v>
                  </c:pt>
                  <c:pt idx="5">
                    <c:v>5.0299999999999997E-4</c:v>
                  </c:pt>
                  <c:pt idx="6">
                    <c:v>8.7299999999999997E-4</c:v>
                  </c:pt>
                  <c:pt idx="7">
                    <c:v>5.6400000000000005E-4</c:v>
                  </c:pt>
                  <c:pt idx="8">
                    <c:v>5.8799999999999998E-4</c:v>
                  </c:pt>
                  <c:pt idx="9">
                    <c:v>5.13E-4</c:v>
                  </c:pt>
                  <c:pt idx="10">
                    <c:v>6.5300000000000004E-4</c:v>
                  </c:pt>
                  <c:pt idx="11">
                    <c:v>6.0599999999999998E-4</c:v>
                  </c:pt>
                  <c:pt idx="12">
                    <c:v>6.1600000000000001E-4</c:v>
                  </c:pt>
                  <c:pt idx="13">
                    <c:v>7.1699999999999997E-4</c:v>
                  </c:pt>
                  <c:pt idx="14">
                    <c:v>7.1400000000000001E-4</c:v>
                  </c:pt>
                  <c:pt idx="15">
                    <c:v>8.5800000000000004E-4</c:v>
                  </c:pt>
                  <c:pt idx="16">
                    <c:v>8.2899999999999998E-4</c:v>
                  </c:pt>
                  <c:pt idx="17">
                    <c:v>1.0499999999999999E-3</c:v>
                  </c:pt>
                  <c:pt idx="18">
                    <c:v>6.3000000000000003E-4</c:v>
                  </c:pt>
                  <c:pt idx="19">
                    <c:v>7.94E-4</c:v>
                  </c:pt>
                  <c:pt idx="20">
                    <c:v>7.7700000000000002E-4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8.4900000000000004E-4</c:v>
                  </c:pt>
                  <c:pt idx="4">
                    <c:v>9.5E-4</c:v>
                  </c:pt>
                  <c:pt idx="5">
                    <c:v>5.0299999999999997E-4</c:v>
                  </c:pt>
                  <c:pt idx="6">
                    <c:v>8.7299999999999997E-4</c:v>
                  </c:pt>
                  <c:pt idx="7">
                    <c:v>5.6400000000000005E-4</c:v>
                  </c:pt>
                  <c:pt idx="8">
                    <c:v>5.8799999999999998E-4</c:v>
                  </c:pt>
                  <c:pt idx="9">
                    <c:v>5.13E-4</c:v>
                  </c:pt>
                  <c:pt idx="10">
                    <c:v>6.5300000000000004E-4</c:v>
                  </c:pt>
                  <c:pt idx="11">
                    <c:v>6.0599999999999998E-4</c:v>
                  </c:pt>
                  <c:pt idx="12">
                    <c:v>6.1600000000000001E-4</c:v>
                  </c:pt>
                  <c:pt idx="13">
                    <c:v>7.1699999999999997E-4</c:v>
                  </c:pt>
                  <c:pt idx="14">
                    <c:v>7.1400000000000001E-4</c:v>
                  </c:pt>
                  <c:pt idx="15">
                    <c:v>8.5800000000000004E-4</c:v>
                  </c:pt>
                  <c:pt idx="16">
                    <c:v>8.2899999999999998E-4</c:v>
                  </c:pt>
                  <c:pt idx="17">
                    <c:v>1.0499999999999999E-3</c:v>
                  </c:pt>
                  <c:pt idx="18">
                    <c:v>6.3000000000000003E-4</c:v>
                  </c:pt>
                  <c:pt idx="19">
                    <c:v>7.94E-4</c:v>
                  </c:pt>
                  <c:pt idx="20">
                    <c:v>7.7700000000000002E-4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102.5</c:v>
                </c:pt>
                <c:pt idx="2">
                  <c:v>688.5</c:v>
                </c:pt>
                <c:pt idx="3">
                  <c:v>5331</c:v>
                </c:pt>
                <c:pt idx="4">
                  <c:v>5331.5</c:v>
                </c:pt>
                <c:pt idx="5">
                  <c:v>5350</c:v>
                </c:pt>
                <c:pt idx="6">
                  <c:v>5350.5</c:v>
                </c:pt>
                <c:pt idx="7">
                  <c:v>5375</c:v>
                </c:pt>
                <c:pt idx="8">
                  <c:v>5375.5</c:v>
                </c:pt>
                <c:pt idx="9">
                  <c:v>6868</c:v>
                </c:pt>
                <c:pt idx="10">
                  <c:v>6868.5</c:v>
                </c:pt>
                <c:pt idx="11">
                  <c:v>6869</c:v>
                </c:pt>
                <c:pt idx="12">
                  <c:v>6869.5</c:v>
                </c:pt>
                <c:pt idx="13">
                  <c:v>6890</c:v>
                </c:pt>
                <c:pt idx="14">
                  <c:v>6890</c:v>
                </c:pt>
                <c:pt idx="15">
                  <c:v>6890.5</c:v>
                </c:pt>
                <c:pt idx="16">
                  <c:v>6890.5</c:v>
                </c:pt>
                <c:pt idx="17">
                  <c:v>6900</c:v>
                </c:pt>
                <c:pt idx="18">
                  <c:v>6919</c:v>
                </c:pt>
                <c:pt idx="19">
                  <c:v>6919.5</c:v>
                </c:pt>
                <c:pt idx="20">
                  <c:v>6919.5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F4-49AE-9D9B-FA9F8516C59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8.4900000000000004E-4</c:v>
                  </c:pt>
                  <c:pt idx="4">
                    <c:v>9.5E-4</c:v>
                  </c:pt>
                  <c:pt idx="5">
                    <c:v>5.0299999999999997E-4</c:v>
                  </c:pt>
                  <c:pt idx="6">
                    <c:v>8.7299999999999997E-4</c:v>
                  </c:pt>
                  <c:pt idx="7">
                    <c:v>5.6400000000000005E-4</c:v>
                  </c:pt>
                  <c:pt idx="8">
                    <c:v>5.8799999999999998E-4</c:v>
                  </c:pt>
                  <c:pt idx="9">
                    <c:v>5.13E-4</c:v>
                  </c:pt>
                  <c:pt idx="10">
                    <c:v>6.5300000000000004E-4</c:v>
                  </c:pt>
                  <c:pt idx="11">
                    <c:v>6.0599999999999998E-4</c:v>
                  </c:pt>
                  <c:pt idx="12">
                    <c:v>6.1600000000000001E-4</c:v>
                  </c:pt>
                  <c:pt idx="13">
                    <c:v>7.1699999999999997E-4</c:v>
                  </c:pt>
                  <c:pt idx="14">
                    <c:v>7.1400000000000001E-4</c:v>
                  </c:pt>
                  <c:pt idx="15">
                    <c:v>8.5800000000000004E-4</c:v>
                  </c:pt>
                  <c:pt idx="16">
                    <c:v>8.2899999999999998E-4</c:v>
                  </c:pt>
                  <c:pt idx="17">
                    <c:v>1.0499999999999999E-3</c:v>
                  </c:pt>
                  <c:pt idx="18">
                    <c:v>6.3000000000000003E-4</c:v>
                  </c:pt>
                  <c:pt idx="19">
                    <c:v>7.94E-4</c:v>
                  </c:pt>
                  <c:pt idx="20">
                    <c:v>7.7700000000000002E-4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8.4900000000000004E-4</c:v>
                  </c:pt>
                  <c:pt idx="4">
                    <c:v>9.5E-4</c:v>
                  </c:pt>
                  <c:pt idx="5">
                    <c:v>5.0299999999999997E-4</c:v>
                  </c:pt>
                  <c:pt idx="6">
                    <c:v>8.7299999999999997E-4</c:v>
                  </c:pt>
                  <c:pt idx="7">
                    <c:v>5.6400000000000005E-4</c:v>
                  </c:pt>
                  <c:pt idx="8">
                    <c:v>5.8799999999999998E-4</c:v>
                  </c:pt>
                  <c:pt idx="9">
                    <c:v>5.13E-4</c:v>
                  </c:pt>
                  <c:pt idx="10">
                    <c:v>6.5300000000000004E-4</c:v>
                  </c:pt>
                  <c:pt idx="11">
                    <c:v>6.0599999999999998E-4</c:v>
                  </c:pt>
                  <c:pt idx="12">
                    <c:v>6.1600000000000001E-4</c:v>
                  </c:pt>
                  <c:pt idx="13">
                    <c:v>7.1699999999999997E-4</c:v>
                  </c:pt>
                  <c:pt idx="14">
                    <c:v>7.1400000000000001E-4</c:v>
                  </c:pt>
                  <c:pt idx="15">
                    <c:v>8.5800000000000004E-4</c:v>
                  </c:pt>
                  <c:pt idx="16">
                    <c:v>8.2899999999999998E-4</c:v>
                  </c:pt>
                  <c:pt idx="17">
                    <c:v>1.0499999999999999E-3</c:v>
                  </c:pt>
                  <c:pt idx="18">
                    <c:v>6.3000000000000003E-4</c:v>
                  </c:pt>
                  <c:pt idx="19">
                    <c:v>7.94E-4</c:v>
                  </c:pt>
                  <c:pt idx="20">
                    <c:v>7.7700000000000002E-4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102.5</c:v>
                </c:pt>
                <c:pt idx="2">
                  <c:v>688.5</c:v>
                </c:pt>
                <c:pt idx="3">
                  <c:v>5331</c:v>
                </c:pt>
                <c:pt idx="4">
                  <c:v>5331.5</c:v>
                </c:pt>
                <c:pt idx="5">
                  <c:v>5350</c:v>
                </c:pt>
                <c:pt idx="6">
                  <c:v>5350.5</c:v>
                </c:pt>
                <c:pt idx="7">
                  <c:v>5375</c:v>
                </c:pt>
                <c:pt idx="8">
                  <c:v>5375.5</c:v>
                </c:pt>
                <c:pt idx="9">
                  <c:v>6868</c:v>
                </c:pt>
                <c:pt idx="10">
                  <c:v>6868.5</c:v>
                </c:pt>
                <c:pt idx="11">
                  <c:v>6869</c:v>
                </c:pt>
                <c:pt idx="12">
                  <c:v>6869.5</c:v>
                </c:pt>
                <c:pt idx="13">
                  <c:v>6890</c:v>
                </c:pt>
                <c:pt idx="14">
                  <c:v>6890</c:v>
                </c:pt>
                <c:pt idx="15">
                  <c:v>6890.5</c:v>
                </c:pt>
                <c:pt idx="16">
                  <c:v>6890.5</c:v>
                </c:pt>
                <c:pt idx="17">
                  <c:v>6900</c:v>
                </c:pt>
                <c:pt idx="18">
                  <c:v>6919</c:v>
                </c:pt>
                <c:pt idx="19">
                  <c:v>6919.5</c:v>
                </c:pt>
                <c:pt idx="20">
                  <c:v>6919.5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-3.1005761629785411E-3</c:v>
                </c:pt>
                <c:pt idx="4">
                  <c:v>-2.5019226595759392E-3</c:v>
                </c:pt>
                <c:pt idx="5">
                  <c:v>-2.6621224606060423E-3</c:v>
                </c:pt>
                <c:pt idx="6">
                  <c:v>-2.7104093896923587E-3</c:v>
                </c:pt>
                <c:pt idx="7">
                  <c:v>-2.7156136857229285E-3</c:v>
                </c:pt>
                <c:pt idx="8">
                  <c:v>-2.4777787621133029E-3</c:v>
                </c:pt>
                <c:pt idx="9">
                  <c:v>-3.8994763453956693E-3</c:v>
                </c:pt>
                <c:pt idx="10">
                  <c:v>-3.3464404114056379E-3</c:v>
                </c:pt>
                <c:pt idx="11">
                  <c:v>-3.7974894366925582E-3</c:v>
                </c:pt>
                <c:pt idx="12">
                  <c:v>-3.5346098520676605E-3</c:v>
                </c:pt>
                <c:pt idx="13">
                  <c:v>-4.1422498761676252E-3</c:v>
                </c:pt>
                <c:pt idx="14">
                  <c:v>-4.0622501983307302E-3</c:v>
                </c:pt>
                <c:pt idx="15">
                  <c:v>-3.7606303885695525E-3</c:v>
                </c:pt>
                <c:pt idx="16">
                  <c:v>-3.6816309511777945E-3</c:v>
                </c:pt>
                <c:pt idx="18">
                  <c:v>-4.2978942074114457E-3</c:v>
                </c:pt>
                <c:pt idx="19">
                  <c:v>-3.6157443755655549E-3</c:v>
                </c:pt>
                <c:pt idx="20">
                  <c:v>-3.5707451970665716E-3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2F4-49AE-9D9B-FA9F8516C59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8.4900000000000004E-4</c:v>
                  </c:pt>
                  <c:pt idx="4">
                    <c:v>9.5E-4</c:v>
                  </c:pt>
                  <c:pt idx="5">
                    <c:v>5.0299999999999997E-4</c:v>
                  </c:pt>
                  <c:pt idx="6">
                    <c:v>8.7299999999999997E-4</c:v>
                  </c:pt>
                  <c:pt idx="7">
                    <c:v>5.6400000000000005E-4</c:v>
                  </c:pt>
                  <c:pt idx="8">
                    <c:v>5.8799999999999998E-4</c:v>
                  </c:pt>
                  <c:pt idx="9">
                    <c:v>5.13E-4</c:v>
                  </c:pt>
                  <c:pt idx="10">
                    <c:v>6.5300000000000004E-4</c:v>
                  </c:pt>
                  <c:pt idx="11">
                    <c:v>6.0599999999999998E-4</c:v>
                  </c:pt>
                  <c:pt idx="12">
                    <c:v>6.1600000000000001E-4</c:v>
                  </c:pt>
                  <c:pt idx="13">
                    <c:v>7.1699999999999997E-4</c:v>
                  </c:pt>
                  <c:pt idx="14">
                    <c:v>7.1400000000000001E-4</c:v>
                  </c:pt>
                  <c:pt idx="15">
                    <c:v>8.5800000000000004E-4</c:v>
                  </c:pt>
                  <c:pt idx="16">
                    <c:v>8.2899999999999998E-4</c:v>
                  </c:pt>
                  <c:pt idx="17">
                    <c:v>1.0499999999999999E-3</c:v>
                  </c:pt>
                  <c:pt idx="18">
                    <c:v>6.3000000000000003E-4</c:v>
                  </c:pt>
                  <c:pt idx="19">
                    <c:v>7.94E-4</c:v>
                  </c:pt>
                  <c:pt idx="20">
                    <c:v>7.7700000000000002E-4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8.4900000000000004E-4</c:v>
                  </c:pt>
                  <c:pt idx="4">
                    <c:v>9.5E-4</c:v>
                  </c:pt>
                  <c:pt idx="5">
                    <c:v>5.0299999999999997E-4</c:v>
                  </c:pt>
                  <c:pt idx="6">
                    <c:v>8.7299999999999997E-4</c:v>
                  </c:pt>
                  <c:pt idx="7">
                    <c:v>5.6400000000000005E-4</c:v>
                  </c:pt>
                  <c:pt idx="8">
                    <c:v>5.8799999999999998E-4</c:v>
                  </c:pt>
                  <c:pt idx="9">
                    <c:v>5.13E-4</c:v>
                  </c:pt>
                  <c:pt idx="10">
                    <c:v>6.5300000000000004E-4</c:v>
                  </c:pt>
                  <c:pt idx="11">
                    <c:v>6.0599999999999998E-4</c:v>
                  </c:pt>
                  <c:pt idx="12">
                    <c:v>6.1600000000000001E-4</c:v>
                  </c:pt>
                  <c:pt idx="13">
                    <c:v>7.1699999999999997E-4</c:v>
                  </c:pt>
                  <c:pt idx="14">
                    <c:v>7.1400000000000001E-4</c:v>
                  </c:pt>
                  <c:pt idx="15">
                    <c:v>8.5800000000000004E-4</c:v>
                  </c:pt>
                  <c:pt idx="16">
                    <c:v>8.2899999999999998E-4</c:v>
                  </c:pt>
                  <c:pt idx="17">
                    <c:v>1.0499999999999999E-3</c:v>
                  </c:pt>
                  <c:pt idx="18">
                    <c:v>6.3000000000000003E-4</c:v>
                  </c:pt>
                  <c:pt idx="19">
                    <c:v>7.94E-4</c:v>
                  </c:pt>
                  <c:pt idx="20">
                    <c:v>7.7700000000000002E-4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102.5</c:v>
                </c:pt>
                <c:pt idx="2">
                  <c:v>688.5</c:v>
                </c:pt>
                <c:pt idx="3">
                  <c:v>5331</c:v>
                </c:pt>
                <c:pt idx="4">
                  <c:v>5331.5</c:v>
                </c:pt>
                <c:pt idx="5">
                  <c:v>5350</c:v>
                </c:pt>
                <c:pt idx="6">
                  <c:v>5350.5</c:v>
                </c:pt>
                <c:pt idx="7">
                  <c:v>5375</c:v>
                </c:pt>
                <c:pt idx="8">
                  <c:v>5375.5</c:v>
                </c:pt>
                <c:pt idx="9">
                  <c:v>6868</c:v>
                </c:pt>
                <c:pt idx="10">
                  <c:v>6868.5</c:v>
                </c:pt>
                <c:pt idx="11">
                  <c:v>6869</c:v>
                </c:pt>
                <c:pt idx="12">
                  <c:v>6869.5</c:v>
                </c:pt>
                <c:pt idx="13">
                  <c:v>6890</c:v>
                </c:pt>
                <c:pt idx="14">
                  <c:v>6890</c:v>
                </c:pt>
                <c:pt idx="15">
                  <c:v>6890.5</c:v>
                </c:pt>
                <c:pt idx="16">
                  <c:v>6890.5</c:v>
                </c:pt>
                <c:pt idx="17">
                  <c:v>6900</c:v>
                </c:pt>
                <c:pt idx="18">
                  <c:v>6919</c:v>
                </c:pt>
                <c:pt idx="19">
                  <c:v>6919.5</c:v>
                </c:pt>
                <c:pt idx="20">
                  <c:v>6919.5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2F4-49AE-9D9B-FA9F8516C59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8.4900000000000004E-4</c:v>
                  </c:pt>
                  <c:pt idx="4">
                    <c:v>9.5E-4</c:v>
                  </c:pt>
                  <c:pt idx="5">
                    <c:v>5.0299999999999997E-4</c:v>
                  </c:pt>
                  <c:pt idx="6">
                    <c:v>8.7299999999999997E-4</c:v>
                  </c:pt>
                  <c:pt idx="7">
                    <c:v>5.6400000000000005E-4</c:v>
                  </c:pt>
                  <c:pt idx="8">
                    <c:v>5.8799999999999998E-4</c:v>
                  </c:pt>
                  <c:pt idx="9">
                    <c:v>5.13E-4</c:v>
                  </c:pt>
                  <c:pt idx="10">
                    <c:v>6.5300000000000004E-4</c:v>
                  </c:pt>
                  <c:pt idx="11">
                    <c:v>6.0599999999999998E-4</c:v>
                  </c:pt>
                  <c:pt idx="12">
                    <c:v>6.1600000000000001E-4</c:v>
                  </c:pt>
                  <c:pt idx="13">
                    <c:v>7.1699999999999997E-4</c:v>
                  </c:pt>
                  <c:pt idx="14">
                    <c:v>7.1400000000000001E-4</c:v>
                  </c:pt>
                  <c:pt idx="15">
                    <c:v>8.5800000000000004E-4</c:v>
                  </c:pt>
                  <c:pt idx="16">
                    <c:v>8.2899999999999998E-4</c:v>
                  </c:pt>
                  <c:pt idx="17">
                    <c:v>1.0499999999999999E-3</c:v>
                  </c:pt>
                  <c:pt idx="18">
                    <c:v>6.3000000000000003E-4</c:v>
                  </c:pt>
                  <c:pt idx="19">
                    <c:v>7.94E-4</c:v>
                  </c:pt>
                  <c:pt idx="20">
                    <c:v>7.7700000000000002E-4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8.4900000000000004E-4</c:v>
                  </c:pt>
                  <c:pt idx="4">
                    <c:v>9.5E-4</c:v>
                  </c:pt>
                  <c:pt idx="5">
                    <c:v>5.0299999999999997E-4</c:v>
                  </c:pt>
                  <c:pt idx="6">
                    <c:v>8.7299999999999997E-4</c:v>
                  </c:pt>
                  <c:pt idx="7">
                    <c:v>5.6400000000000005E-4</c:v>
                  </c:pt>
                  <c:pt idx="8">
                    <c:v>5.8799999999999998E-4</c:v>
                  </c:pt>
                  <c:pt idx="9">
                    <c:v>5.13E-4</c:v>
                  </c:pt>
                  <c:pt idx="10">
                    <c:v>6.5300000000000004E-4</c:v>
                  </c:pt>
                  <c:pt idx="11">
                    <c:v>6.0599999999999998E-4</c:v>
                  </c:pt>
                  <c:pt idx="12">
                    <c:v>6.1600000000000001E-4</c:v>
                  </c:pt>
                  <c:pt idx="13">
                    <c:v>7.1699999999999997E-4</c:v>
                  </c:pt>
                  <c:pt idx="14">
                    <c:v>7.1400000000000001E-4</c:v>
                  </c:pt>
                  <c:pt idx="15">
                    <c:v>8.5800000000000004E-4</c:v>
                  </c:pt>
                  <c:pt idx="16">
                    <c:v>8.2899999999999998E-4</c:v>
                  </c:pt>
                  <c:pt idx="17">
                    <c:v>1.0499999999999999E-3</c:v>
                  </c:pt>
                  <c:pt idx="18">
                    <c:v>6.3000000000000003E-4</c:v>
                  </c:pt>
                  <c:pt idx="19">
                    <c:v>7.94E-4</c:v>
                  </c:pt>
                  <c:pt idx="20">
                    <c:v>7.7700000000000002E-4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102.5</c:v>
                </c:pt>
                <c:pt idx="2">
                  <c:v>688.5</c:v>
                </c:pt>
                <c:pt idx="3">
                  <c:v>5331</c:v>
                </c:pt>
                <c:pt idx="4">
                  <c:v>5331.5</c:v>
                </c:pt>
                <c:pt idx="5">
                  <c:v>5350</c:v>
                </c:pt>
                <c:pt idx="6">
                  <c:v>5350.5</c:v>
                </c:pt>
                <c:pt idx="7">
                  <c:v>5375</c:v>
                </c:pt>
                <c:pt idx="8">
                  <c:v>5375.5</c:v>
                </c:pt>
                <c:pt idx="9">
                  <c:v>6868</c:v>
                </c:pt>
                <c:pt idx="10">
                  <c:v>6868.5</c:v>
                </c:pt>
                <c:pt idx="11">
                  <c:v>6869</c:v>
                </c:pt>
                <c:pt idx="12">
                  <c:v>6869.5</c:v>
                </c:pt>
                <c:pt idx="13">
                  <c:v>6890</c:v>
                </c:pt>
                <c:pt idx="14">
                  <c:v>6890</c:v>
                </c:pt>
                <c:pt idx="15">
                  <c:v>6890.5</c:v>
                </c:pt>
                <c:pt idx="16">
                  <c:v>6890.5</c:v>
                </c:pt>
                <c:pt idx="17">
                  <c:v>6900</c:v>
                </c:pt>
                <c:pt idx="18">
                  <c:v>6919</c:v>
                </c:pt>
                <c:pt idx="19">
                  <c:v>6919.5</c:v>
                </c:pt>
                <c:pt idx="20">
                  <c:v>6919.5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2F4-49AE-9D9B-FA9F8516C59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8.4900000000000004E-4</c:v>
                  </c:pt>
                  <c:pt idx="4">
                    <c:v>9.5E-4</c:v>
                  </c:pt>
                  <c:pt idx="5">
                    <c:v>5.0299999999999997E-4</c:v>
                  </c:pt>
                  <c:pt idx="6">
                    <c:v>8.7299999999999997E-4</c:v>
                  </c:pt>
                  <c:pt idx="7">
                    <c:v>5.6400000000000005E-4</c:v>
                  </c:pt>
                  <c:pt idx="8">
                    <c:v>5.8799999999999998E-4</c:v>
                  </c:pt>
                  <c:pt idx="9">
                    <c:v>5.13E-4</c:v>
                  </c:pt>
                  <c:pt idx="10">
                    <c:v>6.5300000000000004E-4</c:v>
                  </c:pt>
                  <c:pt idx="11">
                    <c:v>6.0599999999999998E-4</c:v>
                  </c:pt>
                  <c:pt idx="12">
                    <c:v>6.1600000000000001E-4</c:v>
                  </c:pt>
                  <c:pt idx="13">
                    <c:v>7.1699999999999997E-4</c:v>
                  </c:pt>
                  <c:pt idx="14">
                    <c:v>7.1400000000000001E-4</c:v>
                  </c:pt>
                  <c:pt idx="15">
                    <c:v>8.5800000000000004E-4</c:v>
                  </c:pt>
                  <c:pt idx="16">
                    <c:v>8.2899999999999998E-4</c:v>
                  </c:pt>
                  <c:pt idx="17">
                    <c:v>1.0499999999999999E-3</c:v>
                  </c:pt>
                  <c:pt idx="18">
                    <c:v>6.3000000000000003E-4</c:v>
                  </c:pt>
                  <c:pt idx="19">
                    <c:v>7.94E-4</c:v>
                  </c:pt>
                  <c:pt idx="20">
                    <c:v>7.7700000000000002E-4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8.4900000000000004E-4</c:v>
                  </c:pt>
                  <c:pt idx="4">
                    <c:v>9.5E-4</c:v>
                  </c:pt>
                  <c:pt idx="5">
                    <c:v>5.0299999999999997E-4</c:v>
                  </c:pt>
                  <c:pt idx="6">
                    <c:v>8.7299999999999997E-4</c:v>
                  </c:pt>
                  <c:pt idx="7">
                    <c:v>5.6400000000000005E-4</c:v>
                  </c:pt>
                  <c:pt idx="8">
                    <c:v>5.8799999999999998E-4</c:v>
                  </c:pt>
                  <c:pt idx="9">
                    <c:v>5.13E-4</c:v>
                  </c:pt>
                  <c:pt idx="10">
                    <c:v>6.5300000000000004E-4</c:v>
                  </c:pt>
                  <c:pt idx="11">
                    <c:v>6.0599999999999998E-4</c:v>
                  </c:pt>
                  <c:pt idx="12">
                    <c:v>6.1600000000000001E-4</c:v>
                  </c:pt>
                  <c:pt idx="13">
                    <c:v>7.1699999999999997E-4</c:v>
                  </c:pt>
                  <c:pt idx="14">
                    <c:v>7.1400000000000001E-4</c:v>
                  </c:pt>
                  <c:pt idx="15">
                    <c:v>8.5800000000000004E-4</c:v>
                  </c:pt>
                  <c:pt idx="16">
                    <c:v>8.2899999999999998E-4</c:v>
                  </c:pt>
                  <c:pt idx="17">
                    <c:v>1.0499999999999999E-3</c:v>
                  </c:pt>
                  <c:pt idx="18">
                    <c:v>6.3000000000000003E-4</c:v>
                  </c:pt>
                  <c:pt idx="19">
                    <c:v>7.94E-4</c:v>
                  </c:pt>
                  <c:pt idx="20">
                    <c:v>7.7700000000000002E-4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102.5</c:v>
                </c:pt>
                <c:pt idx="2">
                  <c:v>688.5</c:v>
                </c:pt>
                <c:pt idx="3">
                  <c:v>5331</c:v>
                </c:pt>
                <c:pt idx="4">
                  <c:v>5331.5</c:v>
                </c:pt>
                <c:pt idx="5">
                  <c:v>5350</c:v>
                </c:pt>
                <c:pt idx="6">
                  <c:v>5350.5</c:v>
                </c:pt>
                <c:pt idx="7">
                  <c:v>5375</c:v>
                </c:pt>
                <c:pt idx="8">
                  <c:v>5375.5</c:v>
                </c:pt>
                <c:pt idx="9">
                  <c:v>6868</c:v>
                </c:pt>
                <c:pt idx="10">
                  <c:v>6868.5</c:v>
                </c:pt>
                <c:pt idx="11">
                  <c:v>6869</c:v>
                </c:pt>
                <c:pt idx="12">
                  <c:v>6869.5</c:v>
                </c:pt>
                <c:pt idx="13">
                  <c:v>6890</c:v>
                </c:pt>
                <c:pt idx="14">
                  <c:v>6890</c:v>
                </c:pt>
                <c:pt idx="15">
                  <c:v>6890.5</c:v>
                </c:pt>
                <c:pt idx="16">
                  <c:v>6890.5</c:v>
                </c:pt>
                <c:pt idx="17">
                  <c:v>6900</c:v>
                </c:pt>
                <c:pt idx="18">
                  <c:v>6919</c:v>
                </c:pt>
                <c:pt idx="19">
                  <c:v>6919.5</c:v>
                </c:pt>
                <c:pt idx="20">
                  <c:v>6919.5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2F4-49AE-9D9B-FA9F8516C59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8.4900000000000004E-4</c:v>
                  </c:pt>
                  <c:pt idx="4">
                    <c:v>9.5E-4</c:v>
                  </c:pt>
                  <c:pt idx="5">
                    <c:v>5.0299999999999997E-4</c:v>
                  </c:pt>
                  <c:pt idx="6">
                    <c:v>8.7299999999999997E-4</c:v>
                  </c:pt>
                  <c:pt idx="7">
                    <c:v>5.6400000000000005E-4</c:v>
                  </c:pt>
                  <c:pt idx="8">
                    <c:v>5.8799999999999998E-4</c:v>
                  </c:pt>
                  <c:pt idx="9">
                    <c:v>5.13E-4</c:v>
                  </c:pt>
                  <c:pt idx="10">
                    <c:v>6.5300000000000004E-4</c:v>
                  </c:pt>
                  <c:pt idx="11">
                    <c:v>6.0599999999999998E-4</c:v>
                  </c:pt>
                  <c:pt idx="12">
                    <c:v>6.1600000000000001E-4</c:v>
                  </c:pt>
                  <c:pt idx="13">
                    <c:v>7.1699999999999997E-4</c:v>
                  </c:pt>
                  <c:pt idx="14">
                    <c:v>7.1400000000000001E-4</c:v>
                  </c:pt>
                  <c:pt idx="15">
                    <c:v>8.5800000000000004E-4</c:v>
                  </c:pt>
                  <c:pt idx="16">
                    <c:v>8.2899999999999998E-4</c:v>
                  </c:pt>
                  <c:pt idx="17">
                    <c:v>1.0499999999999999E-3</c:v>
                  </c:pt>
                  <c:pt idx="18">
                    <c:v>6.3000000000000003E-4</c:v>
                  </c:pt>
                  <c:pt idx="19">
                    <c:v>7.94E-4</c:v>
                  </c:pt>
                  <c:pt idx="20">
                    <c:v>7.7700000000000002E-4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4.0000000000000002E-4</c:v>
                  </c:pt>
                  <c:pt idx="2">
                    <c:v>4.0000000000000002E-4</c:v>
                  </c:pt>
                  <c:pt idx="3">
                    <c:v>8.4900000000000004E-4</c:v>
                  </c:pt>
                  <c:pt idx="4">
                    <c:v>9.5E-4</c:v>
                  </c:pt>
                  <c:pt idx="5">
                    <c:v>5.0299999999999997E-4</c:v>
                  </c:pt>
                  <c:pt idx="6">
                    <c:v>8.7299999999999997E-4</c:v>
                  </c:pt>
                  <c:pt idx="7">
                    <c:v>5.6400000000000005E-4</c:v>
                  </c:pt>
                  <c:pt idx="8">
                    <c:v>5.8799999999999998E-4</c:v>
                  </c:pt>
                  <c:pt idx="9">
                    <c:v>5.13E-4</c:v>
                  </c:pt>
                  <c:pt idx="10">
                    <c:v>6.5300000000000004E-4</c:v>
                  </c:pt>
                  <c:pt idx="11">
                    <c:v>6.0599999999999998E-4</c:v>
                  </c:pt>
                  <c:pt idx="12">
                    <c:v>6.1600000000000001E-4</c:v>
                  </c:pt>
                  <c:pt idx="13">
                    <c:v>7.1699999999999997E-4</c:v>
                  </c:pt>
                  <c:pt idx="14">
                    <c:v>7.1400000000000001E-4</c:v>
                  </c:pt>
                  <c:pt idx="15">
                    <c:v>8.5800000000000004E-4</c:v>
                  </c:pt>
                  <c:pt idx="16">
                    <c:v>8.2899999999999998E-4</c:v>
                  </c:pt>
                  <c:pt idx="17">
                    <c:v>1.0499999999999999E-3</c:v>
                  </c:pt>
                  <c:pt idx="18">
                    <c:v>6.3000000000000003E-4</c:v>
                  </c:pt>
                  <c:pt idx="19">
                    <c:v>7.94E-4</c:v>
                  </c:pt>
                  <c:pt idx="20">
                    <c:v>7.7700000000000002E-4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102.5</c:v>
                </c:pt>
                <c:pt idx="2">
                  <c:v>688.5</c:v>
                </c:pt>
                <c:pt idx="3">
                  <c:v>5331</c:v>
                </c:pt>
                <c:pt idx="4">
                  <c:v>5331.5</c:v>
                </c:pt>
                <c:pt idx="5">
                  <c:v>5350</c:v>
                </c:pt>
                <c:pt idx="6">
                  <c:v>5350.5</c:v>
                </c:pt>
                <c:pt idx="7">
                  <c:v>5375</c:v>
                </c:pt>
                <c:pt idx="8">
                  <c:v>5375.5</c:v>
                </c:pt>
                <c:pt idx="9">
                  <c:v>6868</c:v>
                </c:pt>
                <c:pt idx="10">
                  <c:v>6868.5</c:v>
                </c:pt>
                <c:pt idx="11">
                  <c:v>6869</c:v>
                </c:pt>
                <c:pt idx="12">
                  <c:v>6869.5</c:v>
                </c:pt>
                <c:pt idx="13">
                  <c:v>6890</c:v>
                </c:pt>
                <c:pt idx="14">
                  <c:v>6890</c:v>
                </c:pt>
                <c:pt idx="15">
                  <c:v>6890.5</c:v>
                </c:pt>
                <c:pt idx="16">
                  <c:v>6890.5</c:v>
                </c:pt>
                <c:pt idx="17">
                  <c:v>6900</c:v>
                </c:pt>
                <c:pt idx="18">
                  <c:v>6919</c:v>
                </c:pt>
                <c:pt idx="19">
                  <c:v>6919.5</c:v>
                </c:pt>
                <c:pt idx="20">
                  <c:v>6919.5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2F4-49AE-9D9B-FA9F8516C59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102.5</c:v>
                </c:pt>
                <c:pt idx="2">
                  <c:v>688.5</c:v>
                </c:pt>
                <c:pt idx="3">
                  <c:v>5331</c:v>
                </c:pt>
                <c:pt idx="4">
                  <c:v>5331.5</c:v>
                </c:pt>
                <c:pt idx="5">
                  <c:v>5350</c:v>
                </c:pt>
                <c:pt idx="6">
                  <c:v>5350.5</c:v>
                </c:pt>
                <c:pt idx="7">
                  <c:v>5375</c:v>
                </c:pt>
                <c:pt idx="8">
                  <c:v>5375.5</c:v>
                </c:pt>
                <c:pt idx="9">
                  <c:v>6868</c:v>
                </c:pt>
                <c:pt idx="10">
                  <c:v>6868.5</c:v>
                </c:pt>
                <c:pt idx="11">
                  <c:v>6869</c:v>
                </c:pt>
                <c:pt idx="12">
                  <c:v>6869.5</c:v>
                </c:pt>
                <c:pt idx="13">
                  <c:v>6890</c:v>
                </c:pt>
                <c:pt idx="14">
                  <c:v>6890</c:v>
                </c:pt>
                <c:pt idx="15">
                  <c:v>6890.5</c:v>
                </c:pt>
                <c:pt idx="16">
                  <c:v>6890.5</c:v>
                </c:pt>
                <c:pt idx="17">
                  <c:v>6900</c:v>
                </c:pt>
                <c:pt idx="18">
                  <c:v>6919</c:v>
                </c:pt>
                <c:pt idx="19">
                  <c:v>6919.5</c:v>
                </c:pt>
                <c:pt idx="20">
                  <c:v>6919.5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3.5148837960611093E-5</c:v>
                </c:pt>
                <c:pt idx="1">
                  <c:v>-2.1489096532220765E-5</c:v>
                </c:pt>
                <c:pt idx="2">
                  <c:v>-3.4529231226684972E-4</c:v>
                </c:pt>
                <c:pt idx="3">
                  <c:v>-2.9105763208812098E-3</c:v>
                </c:pt>
                <c:pt idx="4">
                  <c:v>-2.9108526034884916E-3</c:v>
                </c:pt>
                <c:pt idx="5">
                  <c:v>-2.9210750599579297E-3</c:v>
                </c:pt>
                <c:pt idx="6">
                  <c:v>-2.9213513425652119E-3</c:v>
                </c:pt>
                <c:pt idx="7">
                  <c:v>-2.934889190322035E-3</c:v>
                </c:pt>
                <c:pt idx="8">
                  <c:v>-2.9351654729293172E-3</c:v>
                </c:pt>
                <c:pt idx="9">
                  <c:v>-3.7598690556664054E-3</c:v>
                </c:pt>
                <c:pt idx="10">
                  <c:v>-3.7601453382736876E-3</c:v>
                </c:pt>
                <c:pt idx="11">
                  <c:v>-3.7604216208809698E-3</c:v>
                </c:pt>
                <c:pt idx="12">
                  <c:v>-3.7606979034882516E-3</c:v>
                </c:pt>
                <c:pt idx="13">
                  <c:v>-3.772025490386818E-3</c:v>
                </c:pt>
                <c:pt idx="14">
                  <c:v>-3.772025490386818E-3</c:v>
                </c:pt>
                <c:pt idx="15">
                  <c:v>-3.7723017729941002E-3</c:v>
                </c:pt>
                <c:pt idx="16">
                  <c:v>-3.7723017729941002E-3</c:v>
                </c:pt>
                <c:pt idx="17">
                  <c:v>-3.7775511425324603E-3</c:v>
                </c:pt>
                <c:pt idx="18">
                  <c:v>-3.7880498816091801E-3</c:v>
                </c:pt>
                <c:pt idx="19">
                  <c:v>-3.7883261642164623E-3</c:v>
                </c:pt>
                <c:pt idx="20">
                  <c:v>-3.7883261642164623E-3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2F4-49AE-9D9B-FA9F8516C59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102.5</c:v>
                </c:pt>
                <c:pt idx="2">
                  <c:v>688.5</c:v>
                </c:pt>
                <c:pt idx="3">
                  <c:v>5331</c:v>
                </c:pt>
                <c:pt idx="4">
                  <c:v>5331.5</c:v>
                </c:pt>
                <c:pt idx="5">
                  <c:v>5350</c:v>
                </c:pt>
                <c:pt idx="6">
                  <c:v>5350.5</c:v>
                </c:pt>
                <c:pt idx="7">
                  <c:v>5375</c:v>
                </c:pt>
                <c:pt idx="8">
                  <c:v>5375.5</c:v>
                </c:pt>
                <c:pt idx="9">
                  <c:v>6868</c:v>
                </c:pt>
                <c:pt idx="10">
                  <c:v>6868.5</c:v>
                </c:pt>
                <c:pt idx="11">
                  <c:v>6869</c:v>
                </c:pt>
                <c:pt idx="12">
                  <c:v>6869.5</c:v>
                </c:pt>
                <c:pt idx="13">
                  <c:v>6890</c:v>
                </c:pt>
                <c:pt idx="14">
                  <c:v>6890</c:v>
                </c:pt>
                <c:pt idx="15">
                  <c:v>6890.5</c:v>
                </c:pt>
                <c:pt idx="16">
                  <c:v>6890.5</c:v>
                </c:pt>
                <c:pt idx="17">
                  <c:v>6900</c:v>
                </c:pt>
                <c:pt idx="18">
                  <c:v>6919</c:v>
                </c:pt>
                <c:pt idx="19">
                  <c:v>6919.5</c:v>
                </c:pt>
                <c:pt idx="20">
                  <c:v>6919.5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2F4-49AE-9D9B-FA9F8516C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801352"/>
        <c:axId val="1"/>
      </c:scatterChart>
      <c:valAx>
        <c:axId val="765801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68421052631579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013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B6F29FDD-0334-3903-FF47-85E3BB3DF1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2" sqref="E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23</v>
      </c>
      <c r="B2" t="s">
        <v>43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55844.118900000001</v>
      </c>
      <c r="D7" s="14" t="s">
        <v>44</v>
      </c>
    </row>
    <row r="8" spans="1:7" x14ac:dyDescent="0.2">
      <c r="A8" t="s">
        <v>3</v>
      </c>
      <c r="C8" s="8">
        <v>0.47653000000000001</v>
      </c>
      <c r="D8" s="30" t="s">
        <v>41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3.5148837960611093E-5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-5.5256521456421323E-7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60154.785737499995</v>
      </c>
    </row>
    <row r="15" spans="1:7" x14ac:dyDescent="0.2">
      <c r="A15" s="12" t="s">
        <v>17</v>
      </c>
      <c r="B15" s="10"/>
      <c r="C15" s="13">
        <f ca="1">(C7+C11)+(C8+C12)*INT(MAX(F21:F3533))</f>
        <v>59141.226181950122</v>
      </c>
      <c r="D15" s="14" t="s">
        <v>38</v>
      </c>
      <c r="E15" s="15">
        <f ca="1">ROUND(2*(E14-$C$7)/$C$8,0)/2+E13</f>
        <v>9047</v>
      </c>
    </row>
    <row r="16" spans="1:7" x14ac:dyDescent="0.2">
      <c r="A16" s="16" t="s">
        <v>4</v>
      </c>
      <c r="B16" s="10"/>
      <c r="C16" s="17">
        <f ca="1">+C8+C12</f>
        <v>0.47652944743478542</v>
      </c>
      <c r="D16" s="14" t="s">
        <v>39</v>
      </c>
      <c r="E16" s="24">
        <f ca="1">ROUND(2*(E14-$C$15)/$C$16,0)/2+E13</f>
        <v>2128</v>
      </c>
    </row>
    <row r="17" spans="1:18" ht="13.5" thickBot="1" x14ac:dyDescent="0.25">
      <c r="A17" s="14" t="s">
        <v>29</v>
      </c>
      <c r="B17" s="10"/>
      <c r="C17" s="10">
        <f>COUNT(C21:C2191)</f>
        <v>21</v>
      </c>
      <c r="D17" s="14" t="s">
        <v>33</v>
      </c>
      <c r="E17" s="18">
        <f ca="1">+$C$15+$C$16*E16-15018.5-$C$9/24</f>
        <v>45137.17667942468</v>
      </c>
    </row>
    <row r="18" spans="1:18" ht="14.25" thickTop="1" thickBot="1" x14ac:dyDescent="0.25">
      <c r="A18" s="16" t="s">
        <v>5</v>
      </c>
      <c r="B18" s="10"/>
      <c r="C18" s="19">
        <f ca="1">+C15</f>
        <v>59141.226181950122</v>
      </c>
      <c r="D18" s="20">
        <f ca="1">+C16</f>
        <v>0.47652944743478542</v>
      </c>
      <c r="E18" s="21" t="s">
        <v>34</v>
      </c>
    </row>
    <row r="19" spans="1:18" ht="13.5" thickTop="1" x14ac:dyDescent="0.2">
      <c r="A19" s="25" t="s">
        <v>35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46</v>
      </c>
      <c r="I20" s="7" t="s">
        <v>28</v>
      </c>
      <c r="J20" s="7" t="s">
        <v>50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8" ht="12" customHeight="1" x14ac:dyDescent="0.2">
      <c r="A21" s="14" t="s">
        <v>44</v>
      </c>
      <c r="C21" s="8">
        <f>C$7</f>
        <v>55844.118900000001</v>
      </c>
      <c r="D21" s="33">
        <v>8.0000000000000004E-4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3.5148837960611093E-5</v>
      </c>
      <c r="Q21" s="2">
        <f>+C21-15018.5</f>
        <v>40825.618900000001</v>
      </c>
    </row>
    <row r="22" spans="1:18" ht="12" customHeight="1" x14ac:dyDescent="0.2">
      <c r="A22" s="31" t="s">
        <v>44</v>
      </c>
      <c r="B22" s="32" t="s">
        <v>45</v>
      </c>
      <c r="C22" s="33">
        <v>55892.962800000001</v>
      </c>
      <c r="D22" s="33">
        <v>4.0000000000000002E-4</v>
      </c>
      <c r="E22">
        <f>+(C22-C$7)/C$8</f>
        <v>102.49910813589878</v>
      </c>
      <c r="F22">
        <f>ROUND(2*E22,0)/2</f>
        <v>102.5</v>
      </c>
      <c r="G22">
        <f>+C22-(C$7+F22*C$8)</f>
        <v>-4.2499999835854396E-4</v>
      </c>
      <c r="H22">
        <f>+G22</f>
        <v>-4.2499999835854396E-4</v>
      </c>
      <c r="O22">
        <f ca="1">+C$11+C$12*$F22</f>
        <v>-2.1489096532220765E-5</v>
      </c>
      <c r="Q22" s="2">
        <f>+C22-15018.5</f>
        <v>40874.462800000001</v>
      </c>
    </row>
    <row r="23" spans="1:18" ht="12" customHeight="1" x14ac:dyDescent="0.2">
      <c r="A23" s="31" t="s">
        <v>44</v>
      </c>
      <c r="B23" s="32" t="s">
        <v>45</v>
      </c>
      <c r="C23" s="33">
        <v>56172.209600000002</v>
      </c>
      <c r="D23" s="33">
        <v>4.0000000000000002E-4</v>
      </c>
      <c r="E23">
        <f>+(C23-C$7)/C$8</f>
        <v>688.49956980672914</v>
      </c>
      <c r="F23">
        <f>ROUND(2*E23,0)/2</f>
        <v>688.5</v>
      </c>
      <c r="G23">
        <f>+C23-(C$7+F23*C$8)</f>
        <v>-2.0499999664025381E-4</v>
      </c>
      <c r="H23">
        <f>+G23</f>
        <v>-2.0499999664025381E-4</v>
      </c>
      <c r="O23">
        <f ca="1">+C$11+C$12*$F23</f>
        <v>-3.4529231226684972E-4</v>
      </c>
      <c r="Q23" s="2">
        <f>+C23-15018.5</f>
        <v>41153.709600000002</v>
      </c>
    </row>
    <row r="24" spans="1:18" ht="12" customHeight="1" x14ac:dyDescent="0.25">
      <c r="A24" s="37" t="s">
        <v>48</v>
      </c>
      <c r="B24" s="38" t="s">
        <v>49</v>
      </c>
      <c r="C24" s="37">
        <v>58384.49722942384</v>
      </c>
      <c r="D24" s="37">
        <v>8.4900000000000004E-4</v>
      </c>
      <c r="E24">
        <f>+(C24-C$7)/C$8</f>
        <v>5330.9934934292451</v>
      </c>
      <c r="F24">
        <f>ROUND(2*E24,0)/2</f>
        <v>5331</v>
      </c>
      <c r="G24">
        <f>+C24-(C$7+F24*C$8)</f>
        <v>-3.1005761629785411E-3</v>
      </c>
      <c r="J24">
        <f>+G24</f>
        <v>-3.1005761629785411E-3</v>
      </c>
      <c r="O24">
        <f ca="1">+C$11+C$12*$F24</f>
        <v>-2.9105763208812098E-3</v>
      </c>
      <c r="Q24" s="2">
        <f>+C24-15018.5</f>
        <v>43365.99722942384</v>
      </c>
    </row>
    <row r="25" spans="1:18" ht="12" customHeight="1" x14ac:dyDescent="0.25">
      <c r="A25" s="37" t="s">
        <v>48</v>
      </c>
      <c r="B25" s="38" t="s">
        <v>45</v>
      </c>
      <c r="C25" s="37">
        <v>58384.736093077343</v>
      </c>
      <c r="D25" s="37">
        <v>9.5E-4</v>
      </c>
      <c r="E25">
        <f>+(C25-C$7)/C$8</f>
        <v>5331.4947497058774</v>
      </c>
      <c r="F25">
        <f>ROUND(2*E25,0)/2</f>
        <v>5331.5</v>
      </c>
      <c r="G25">
        <f>+C25-(C$7+F25*C$8)</f>
        <v>-2.5019226595759392E-3</v>
      </c>
      <c r="J25">
        <f>+G25</f>
        <v>-2.5019226595759392E-3</v>
      </c>
      <c r="O25">
        <f ca="1">+C$11+C$12*$F25</f>
        <v>-2.9108526034884916E-3</v>
      </c>
      <c r="Q25" s="2">
        <f>+C25-15018.5</f>
        <v>43366.236093077343</v>
      </c>
    </row>
    <row r="26" spans="1:18" ht="12" customHeight="1" x14ac:dyDescent="0.25">
      <c r="A26" s="37" t="s">
        <v>48</v>
      </c>
      <c r="B26" s="38" t="s">
        <v>49</v>
      </c>
      <c r="C26" s="37">
        <v>58393.55173787754</v>
      </c>
      <c r="D26" s="37">
        <v>5.0299999999999997E-4</v>
      </c>
      <c r="E26">
        <f>+(C26-C$7)/C$8</f>
        <v>5349.9944135259875</v>
      </c>
      <c r="F26">
        <f>ROUND(2*E26,0)/2</f>
        <v>5350</v>
      </c>
      <c r="G26">
        <f>+C26-(C$7+F26*C$8)</f>
        <v>-2.6621224606060423E-3</v>
      </c>
      <c r="J26">
        <f>+G26</f>
        <v>-2.6621224606060423E-3</v>
      </c>
      <c r="O26">
        <f ca="1">+C$11+C$12*$F26</f>
        <v>-2.9210750599579297E-3</v>
      </c>
      <c r="Q26" s="2">
        <f>+C26-15018.5</f>
        <v>43375.05173787754</v>
      </c>
    </row>
    <row r="27" spans="1:18" ht="12" customHeight="1" x14ac:dyDescent="0.25">
      <c r="A27" s="37" t="s">
        <v>48</v>
      </c>
      <c r="B27" s="38" t="s">
        <v>45</v>
      </c>
      <c r="C27" s="37">
        <v>58393.789954590611</v>
      </c>
      <c r="D27" s="37">
        <v>8.7299999999999997E-4</v>
      </c>
      <c r="E27">
        <f>+(C27-C$7)/C$8</f>
        <v>5350.4943121956849</v>
      </c>
      <c r="F27">
        <f>ROUND(2*E27,0)/2</f>
        <v>5350.5</v>
      </c>
      <c r="G27">
        <f>+C27-(C$7+F27*C$8)</f>
        <v>-2.7104093896923587E-3</v>
      </c>
      <c r="J27">
        <f>+G27</f>
        <v>-2.7104093896923587E-3</v>
      </c>
      <c r="O27">
        <f ca="1">+C$11+C$12*$F27</f>
        <v>-2.9213513425652119E-3</v>
      </c>
      <c r="Q27" s="2">
        <f>+C27-15018.5</f>
        <v>43375.289954590611</v>
      </c>
    </row>
    <row r="28" spans="1:18" ht="12" customHeight="1" x14ac:dyDescent="0.25">
      <c r="A28" s="37" t="s">
        <v>48</v>
      </c>
      <c r="B28" s="38" t="s">
        <v>49</v>
      </c>
      <c r="C28" s="37">
        <v>58405.464934386313</v>
      </c>
      <c r="D28" s="37">
        <v>5.6400000000000005E-4</v>
      </c>
      <c r="E28">
        <f>+(C28-C$7)/C$8</f>
        <v>5374.9943012744461</v>
      </c>
      <c r="F28">
        <f>ROUND(2*E28,0)/2</f>
        <v>5375</v>
      </c>
      <c r="G28">
        <f>+C28-(C$7+F28*C$8)</f>
        <v>-2.7156136857229285E-3</v>
      </c>
      <c r="J28">
        <f>+G28</f>
        <v>-2.7156136857229285E-3</v>
      </c>
      <c r="O28">
        <f ca="1">+C$11+C$12*$F28</f>
        <v>-2.934889190322035E-3</v>
      </c>
      <c r="Q28" s="2">
        <f>+C28-15018.5</f>
        <v>43386.964934386313</v>
      </c>
    </row>
    <row r="29" spans="1:18" ht="12" customHeight="1" x14ac:dyDescent="0.25">
      <c r="A29" s="37" t="s">
        <v>48</v>
      </c>
      <c r="B29" s="38" t="s">
        <v>45</v>
      </c>
      <c r="C29" s="37">
        <v>58405.703437221237</v>
      </c>
      <c r="D29" s="37">
        <v>5.8799999999999998E-4</v>
      </c>
      <c r="E29">
        <f>+(C29-C$7)/C$8</f>
        <v>5375.4948003719282</v>
      </c>
      <c r="F29">
        <f>ROUND(2*E29,0)/2</f>
        <v>5375.5</v>
      </c>
      <c r="G29">
        <f>+C29-(C$7+F29*C$8)</f>
        <v>-2.4777787621133029E-3</v>
      </c>
      <c r="J29">
        <f>+G29</f>
        <v>-2.4777787621133029E-3</v>
      </c>
      <c r="O29">
        <f ca="1">+C$11+C$12*$F29</f>
        <v>-2.9351654729293172E-3</v>
      </c>
      <c r="Q29" s="2">
        <f>+C29-15018.5</f>
        <v>43387.203437221237</v>
      </c>
    </row>
    <row r="30" spans="1:18" ht="12" customHeight="1" x14ac:dyDescent="0.25">
      <c r="A30" s="37" t="s">
        <v>48</v>
      </c>
      <c r="B30" s="38" t="s">
        <v>49</v>
      </c>
      <c r="C30" s="37">
        <v>59116.923040523659</v>
      </c>
      <c r="D30" s="37">
        <v>5.13E-4</v>
      </c>
      <c r="E30">
        <f>+(C30-C$7)/C$8</f>
        <v>6867.9918169342081</v>
      </c>
      <c r="F30">
        <f>ROUND(2*E30,0)/2</f>
        <v>6868</v>
      </c>
      <c r="G30">
        <f>+C30-(C$7+F30*C$8)</f>
        <v>-3.8994763453956693E-3</v>
      </c>
      <c r="J30">
        <f>+G30</f>
        <v>-3.8994763453956693E-3</v>
      </c>
      <c r="O30">
        <f ca="1">+C$11+C$12*$F30</f>
        <v>-3.7598690556664054E-3</v>
      </c>
      <c r="Q30" s="2">
        <f>+C30-15018.5</f>
        <v>44098.423040523659</v>
      </c>
    </row>
    <row r="31" spans="1:18" ht="12" customHeight="1" x14ac:dyDescent="0.25">
      <c r="A31" s="37" t="s">
        <v>48</v>
      </c>
      <c r="B31" s="38" t="s">
        <v>45</v>
      </c>
      <c r="C31" s="37">
        <v>59117.161858559586</v>
      </c>
      <c r="D31" s="37">
        <v>6.5300000000000004E-4</v>
      </c>
      <c r="E31">
        <f>+(C31-C$7)/C$8</f>
        <v>6868.4929774821831</v>
      </c>
      <c r="F31">
        <f>ROUND(2*E31,0)/2</f>
        <v>6868.5</v>
      </c>
      <c r="G31">
        <f>+C31-(C$7+F31*C$8)</f>
        <v>-3.3464404114056379E-3</v>
      </c>
      <c r="J31">
        <f>+G31</f>
        <v>-3.3464404114056379E-3</v>
      </c>
      <c r="O31">
        <f ca="1">+C$11+C$12*$F31</f>
        <v>-3.7601453382736876E-3</v>
      </c>
      <c r="Q31" s="2">
        <f>+C31-15018.5</f>
        <v>44098.661858559586</v>
      </c>
    </row>
    <row r="32" spans="1:18" ht="12" customHeight="1" x14ac:dyDescent="0.25">
      <c r="A32" s="37" t="s">
        <v>48</v>
      </c>
      <c r="B32" s="38" t="s">
        <v>49</v>
      </c>
      <c r="C32" s="37">
        <v>59117.399672510568</v>
      </c>
      <c r="D32" s="37">
        <v>6.0599999999999998E-4</v>
      </c>
      <c r="E32">
        <f>+(C32-C$7)/C$8</f>
        <v>6868.9920309541194</v>
      </c>
      <c r="F32">
        <f>ROUND(2*E32,0)/2</f>
        <v>6869</v>
      </c>
      <c r="G32">
        <f>+C32-(C$7+F32*C$8)</f>
        <v>-3.7974894366925582E-3</v>
      </c>
      <c r="J32">
        <f>+G32</f>
        <v>-3.7974894366925582E-3</v>
      </c>
      <c r="O32">
        <f ca="1">+C$11+C$12*$F32</f>
        <v>-3.7604216208809698E-3</v>
      </c>
      <c r="Q32" s="2">
        <f>+C32-15018.5</f>
        <v>44098.899672510568</v>
      </c>
    </row>
    <row r="33" spans="1:17" ht="12" customHeight="1" x14ac:dyDescent="0.25">
      <c r="A33" s="37" t="s">
        <v>48</v>
      </c>
      <c r="B33" s="38" t="s">
        <v>45</v>
      </c>
      <c r="C33" s="37">
        <v>59117.638200390153</v>
      </c>
      <c r="D33" s="37">
        <v>6.1600000000000001E-4</v>
      </c>
      <c r="E33">
        <f>+(C33-C$7)/C$8</f>
        <v>6869.4925826079179</v>
      </c>
      <c r="F33">
        <f>ROUND(2*E33,0)/2</f>
        <v>6869.5</v>
      </c>
      <c r="G33">
        <f>+C33-(C$7+F33*C$8)</f>
        <v>-3.5346098520676605E-3</v>
      </c>
      <c r="J33">
        <f>+G33</f>
        <v>-3.5346098520676605E-3</v>
      </c>
      <c r="O33">
        <f ca="1">+C$11+C$12*$F33</f>
        <v>-3.7606979034882516E-3</v>
      </c>
      <c r="Q33" s="2">
        <f>+C33-15018.5</f>
        <v>44099.138200390153</v>
      </c>
    </row>
    <row r="34" spans="1:17" ht="12" customHeight="1" x14ac:dyDescent="0.25">
      <c r="A34" s="37" t="s">
        <v>48</v>
      </c>
      <c r="B34" s="38" t="s">
        <v>49</v>
      </c>
      <c r="C34" s="37">
        <v>59127.406457750127</v>
      </c>
      <c r="D34" s="37">
        <v>7.1699999999999997E-4</v>
      </c>
      <c r="E34">
        <f>+(C34-C$7)/C$8</f>
        <v>6889.9913074730348</v>
      </c>
      <c r="F34">
        <f>ROUND(2*E34,0)/2</f>
        <v>6890</v>
      </c>
      <c r="G34">
        <f>+C34-(C$7+F34*C$8)</f>
        <v>-4.1422498761676252E-3</v>
      </c>
      <c r="J34">
        <f>+G34</f>
        <v>-4.1422498761676252E-3</v>
      </c>
      <c r="O34">
        <f ca="1">+C$11+C$12*$F34</f>
        <v>-3.772025490386818E-3</v>
      </c>
      <c r="Q34" s="2">
        <f>+C34-15018.5</f>
        <v>44108.906457750127</v>
      </c>
    </row>
    <row r="35" spans="1:17" ht="12" customHeight="1" x14ac:dyDescent="0.25">
      <c r="A35" s="37" t="s">
        <v>48</v>
      </c>
      <c r="B35" s="38" t="s">
        <v>49</v>
      </c>
      <c r="C35" s="37">
        <v>59127.406537749805</v>
      </c>
      <c r="D35" s="37">
        <v>7.1400000000000001E-4</v>
      </c>
      <c r="E35">
        <f>+(C35-C$7)/C$8</f>
        <v>6889.99147535266</v>
      </c>
      <c r="F35">
        <f>ROUND(2*E35,0)/2</f>
        <v>6890</v>
      </c>
      <c r="G35">
        <f>+C35-(C$7+F35*C$8)</f>
        <v>-4.0622501983307302E-3</v>
      </c>
      <c r="J35">
        <f>+G35</f>
        <v>-4.0622501983307302E-3</v>
      </c>
      <c r="O35">
        <f ca="1">+C$11+C$12*$F35</f>
        <v>-3.772025490386818E-3</v>
      </c>
      <c r="Q35" s="2">
        <f>+C35-15018.5</f>
        <v>44108.906537749805</v>
      </c>
    </row>
    <row r="36" spans="1:17" ht="12" customHeight="1" x14ac:dyDescent="0.25">
      <c r="A36" s="37" t="s">
        <v>48</v>
      </c>
      <c r="B36" s="38" t="s">
        <v>45</v>
      </c>
      <c r="C36" s="37">
        <v>59127.645104369614</v>
      </c>
      <c r="D36" s="37">
        <v>8.5800000000000004E-4</v>
      </c>
      <c r="E36">
        <f>+(C36-C$7)/C$8</f>
        <v>6890.4921083029667</v>
      </c>
      <c r="F36">
        <f>ROUND(2*E36,0)/2</f>
        <v>6890.5</v>
      </c>
      <c r="G36">
        <f>+C36-(C$7+F36*C$8)</f>
        <v>-3.7606303885695525E-3</v>
      </c>
      <c r="J36">
        <f>+G36</f>
        <v>-3.7606303885695525E-3</v>
      </c>
      <c r="O36">
        <f ca="1">+C$11+C$12*$F36</f>
        <v>-3.7723017729941002E-3</v>
      </c>
      <c r="Q36" s="2">
        <f>+C36-15018.5</f>
        <v>44109.145104369614</v>
      </c>
    </row>
    <row r="37" spans="1:17" ht="12" customHeight="1" x14ac:dyDescent="0.25">
      <c r="A37" s="37" t="s">
        <v>48</v>
      </c>
      <c r="B37" s="38" t="s">
        <v>45</v>
      </c>
      <c r="C37" s="37">
        <v>59127.645183369052</v>
      </c>
      <c r="D37" s="37">
        <v>8.2899999999999998E-4</v>
      </c>
      <c r="E37">
        <f>+(C37-C$7)/C$8</f>
        <v>6890.4922740835837</v>
      </c>
      <c r="F37">
        <f>ROUND(2*E37,0)/2</f>
        <v>6890.5</v>
      </c>
      <c r="G37">
        <f>+C37-(C$7+F37*C$8)</f>
        <v>-3.6816309511777945E-3</v>
      </c>
      <c r="J37">
        <f>+G37</f>
        <v>-3.6816309511777945E-3</v>
      </c>
      <c r="O37">
        <f ca="1">+C$11+C$12*$F37</f>
        <v>-3.7723017729941002E-3</v>
      </c>
      <c r="Q37" s="2">
        <f>+C37-15018.5</f>
        <v>44109.145183369052</v>
      </c>
    </row>
    <row r="38" spans="1:17" ht="12" customHeight="1" x14ac:dyDescent="0.2">
      <c r="A38" s="34" t="s">
        <v>47</v>
      </c>
      <c r="B38" s="35" t="s">
        <v>45</v>
      </c>
      <c r="C38" s="36">
        <v>59132.171269999999</v>
      </c>
      <c r="D38" s="36">
        <v>1.0499999999999999E-3</v>
      </c>
      <c r="E38">
        <f>+(C38-C$7)/C$8</f>
        <v>6899.9902839275546</v>
      </c>
      <c r="F38">
        <f>ROUND(2*E38,0)/2</f>
        <v>6900</v>
      </c>
      <c r="G38">
        <f>+C38-(C$7+F38*C$8)</f>
        <v>-4.6300000030896626E-3</v>
      </c>
      <c r="H38">
        <f>+G38</f>
        <v>-4.6300000030896626E-3</v>
      </c>
      <c r="O38">
        <f ca="1">+C$11+C$12*$F38</f>
        <v>-3.7775511425324603E-3</v>
      </c>
      <c r="Q38" s="2">
        <f>+C38-15018.5</f>
        <v>44113.671269999999</v>
      </c>
    </row>
    <row r="39" spans="1:17" ht="12" customHeight="1" x14ac:dyDescent="0.25">
      <c r="A39" s="37" t="s">
        <v>48</v>
      </c>
      <c r="B39" s="38" t="s">
        <v>49</v>
      </c>
      <c r="C39" s="37">
        <v>59141.225672105793</v>
      </c>
      <c r="D39" s="37">
        <v>6.3000000000000003E-4</v>
      </c>
      <c r="E39">
        <f>+(C39-C$7)/C$8</f>
        <v>6918.9909808528146</v>
      </c>
      <c r="F39">
        <f>ROUND(2*E39,0)/2</f>
        <v>6919</v>
      </c>
      <c r="G39">
        <f>+C39-(C$7+F39*C$8)</f>
        <v>-4.2978942074114457E-3</v>
      </c>
      <c r="J39">
        <f>+G39</f>
        <v>-4.2978942074114457E-3</v>
      </c>
      <c r="O39">
        <f ca="1">+C$11+C$12*$F39</f>
        <v>-3.7880498816091801E-3</v>
      </c>
      <c r="Q39" s="2">
        <f>+C39-15018.5</f>
        <v>44122.725672105793</v>
      </c>
    </row>
    <row r="40" spans="1:17" ht="12" customHeight="1" x14ac:dyDescent="0.25">
      <c r="A40" s="37" t="s">
        <v>48</v>
      </c>
      <c r="B40" s="38" t="s">
        <v>45</v>
      </c>
      <c r="C40" s="37">
        <v>59141.464619255625</v>
      </c>
      <c r="D40" s="37">
        <v>7.94E-4</v>
      </c>
      <c r="E40">
        <f>+(C40-C$7)/C$8</f>
        <v>6919.4924123468054</v>
      </c>
      <c r="F40">
        <f>ROUND(2*E40,0)/2</f>
        <v>6919.5</v>
      </c>
      <c r="G40">
        <f>+C40-(C$7+F40*C$8)</f>
        <v>-3.6157443755655549E-3</v>
      </c>
      <c r="J40">
        <f>+G40</f>
        <v>-3.6157443755655549E-3</v>
      </c>
      <c r="O40">
        <f ca="1">+C$11+C$12*$F40</f>
        <v>-3.7883261642164623E-3</v>
      </c>
      <c r="Q40" s="2">
        <f>+C40-15018.5</f>
        <v>44122.964619255625</v>
      </c>
    </row>
    <row r="41" spans="1:17" ht="12" customHeight="1" x14ac:dyDescent="0.25">
      <c r="A41" s="37" t="s">
        <v>48</v>
      </c>
      <c r="B41" s="38" t="s">
        <v>45</v>
      </c>
      <c r="C41" s="37">
        <v>59141.464664254803</v>
      </c>
      <c r="D41" s="37">
        <v>7.7700000000000002E-4</v>
      </c>
      <c r="E41">
        <f>+(C41-C$7)/C$8</f>
        <v>6919.4925067777513</v>
      </c>
      <c r="F41">
        <f>ROUND(2*E41,0)/2</f>
        <v>6919.5</v>
      </c>
      <c r="G41">
        <f>+C41-(C$7+F41*C$8)</f>
        <v>-3.5707451970665716E-3</v>
      </c>
      <c r="J41">
        <f>+G41</f>
        <v>-3.5707451970665716E-3</v>
      </c>
      <c r="O41">
        <f ca="1">+C$11+C$12*$F41</f>
        <v>-3.7883261642164623E-3</v>
      </c>
      <c r="Q41" s="2">
        <f>+C41-15018.5</f>
        <v>44122.964664254803</v>
      </c>
    </row>
    <row r="42" spans="1:17" ht="12" customHeight="1" x14ac:dyDescent="0.2">
      <c r="C42" s="8"/>
      <c r="D42" s="8"/>
    </row>
    <row r="43" spans="1:17" ht="12" customHeight="1" x14ac:dyDescent="0.2">
      <c r="C43" s="8"/>
      <c r="D43" s="8"/>
    </row>
    <row r="44" spans="1:17" ht="12" customHeight="1" x14ac:dyDescent="0.2">
      <c r="C44" s="8"/>
      <c r="D44" s="8"/>
    </row>
    <row r="45" spans="1:17" ht="12" customHeight="1" x14ac:dyDescent="0.2">
      <c r="C45" s="8"/>
      <c r="D45" s="8"/>
    </row>
    <row r="46" spans="1:17" ht="12" customHeight="1" x14ac:dyDescent="0.2">
      <c r="C46" s="8"/>
      <c r="D46" s="8"/>
    </row>
    <row r="47" spans="1:17" ht="12" customHeight="1" x14ac:dyDescent="0.2">
      <c r="C47" s="8"/>
      <c r="D47" s="8"/>
    </row>
    <row r="48" spans="1:17" ht="12" customHeight="1" x14ac:dyDescent="0.2">
      <c r="C48" s="8"/>
      <c r="D48" s="8"/>
    </row>
    <row r="49" spans="3:4" ht="12" customHeight="1" x14ac:dyDescent="0.2">
      <c r="C49" s="8"/>
      <c r="D49" s="8"/>
    </row>
    <row r="50" spans="3:4" ht="12" customHeight="1" x14ac:dyDescent="0.2">
      <c r="C50" s="8"/>
      <c r="D50" s="8"/>
    </row>
    <row r="51" spans="3:4" ht="12" customHeight="1" x14ac:dyDescent="0.2">
      <c r="C51" s="8"/>
      <c r="D51" s="8"/>
    </row>
    <row r="52" spans="3:4" ht="12" customHeight="1" x14ac:dyDescent="0.2">
      <c r="C52" s="8"/>
      <c r="D52" s="8"/>
    </row>
    <row r="53" spans="3:4" ht="12" customHeight="1" x14ac:dyDescent="0.2">
      <c r="C53" s="8"/>
      <c r="D53" s="8"/>
    </row>
    <row r="54" spans="3:4" ht="12" customHeight="1" x14ac:dyDescent="0.2">
      <c r="C54" s="8"/>
      <c r="D54" s="8"/>
    </row>
    <row r="55" spans="3:4" ht="12" customHeight="1" x14ac:dyDescent="0.2">
      <c r="C55" s="8"/>
      <c r="D55" s="8"/>
    </row>
    <row r="56" spans="3:4" ht="12" customHeight="1" x14ac:dyDescent="0.2">
      <c r="C56" s="8"/>
      <c r="D56" s="8"/>
    </row>
    <row r="57" spans="3:4" ht="12" customHeight="1" x14ac:dyDescent="0.2">
      <c r="C57" s="8"/>
      <c r="D57" s="8"/>
    </row>
    <row r="58" spans="3:4" ht="12" customHeight="1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S42">
    <sortCondition ref="C21:C42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2023-07-29T06:51:27Z</dcterms:modified>
</cp:coreProperties>
</file>