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9CA3A73-898E-4410-8F87-FBC60BEB21C1}" xr6:coauthVersionLast="47" xr6:coauthVersionMax="47" xr10:uidLastSave="{00000000-0000-0000-0000-000000000000}"/>
  <bookViews>
    <workbookView xWindow="14475" yWindow="810" windowWidth="14535" windowHeight="1449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K21" i="1" s="1"/>
  <c r="C17" i="1"/>
  <c r="Q21" i="1"/>
  <c r="C12" i="1"/>
  <c r="C11" i="1"/>
  <c r="O22" i="1" l="1"/>
  <c r="C16" i="1"/>
  <c r="D18" i="1" s="1"/>
  <c r="C15" i="1"/>
  <c r="O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<sst xmlns="http://schemas.openxmlformats.org/spreadsheetml/2006/main" count="53" uniqueCount="50">
  <si>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</si>
  <si>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</si>
  <si>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</si>
  <si>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</si>
  <si>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</si>
  <si>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</si>
  <si>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</si>
  <si>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</si>
  <si>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</si>
  <si>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</si>
  <si>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</si>
  <si>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</si>
  <si>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</si>
  <si>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</si>
  <si>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</si>
  <si>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</si>
  <si>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</si>
  <si>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</si>
  <si>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</si>
  <si>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</si>
  <si>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</si>
  <si>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</si>
  <si>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</si>
  <si>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</si>
  <si>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</si>
  <si>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</si>
  <si>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</si>
  <si>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</si>
  <si>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</si>
  <si>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</si>
  <si>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</si>
  <si>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</si>
  <si>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</si>
  <si>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</si>
  <si>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</si>
  <si>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</si>
  <si>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</si>
  <si>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</si>
  <si>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</si>
  <si>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</si>
  <si>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</si>
  <si>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</si>
  <si>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</si>
  <si>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</si>
  <si>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</si>
  <si>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V0466 UMa</t>
  </si>
  <si>
    <t>EW</t>
  </si>
  <si>
    <t>VSX</t>
  </si>
  <si>
    <t>VSB, 108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</si>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</sst>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V0466 UMa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1.489390000642743E-2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4463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57810.011700000003</v>
      </c>
      <c r="D7" s="39" t="s">
        <v>47</v>
      </c>
    </row>
    <row r="8" spans="1:15" x14ac:dyDescent="0.2">
      <c r="A8" t="s">
        <v>3</v>
      </c>
      <c r="C8" s="6">
        <v>0.39711469999999999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3.3371947135172371E-6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59582.349500000011</v>
      </c>
      <c r="E15" s="10" t="s">
        <v>30</v>
      </c>
      <c r="F15" s="25">
        <f ca="1">NOW()+15018.5+$C$5/24</f>
        <v>60178.844225000001</v>
      </c>
    </row>
    <row r="16" spans="1:15" x14ac:dyDescent="0.2">
      <c r="A16" s="12" t="s">
        <v>4</v>
      </c>
      <c r="B16" s="7"/>
      <c r="C16" s="13">
        <f ca="1">+C8+C12</f>
        <v>0.3971180371947135</v>
      </c>
      <c r="E16" s="10" t="s">
        <v>35</v>
      </c>
      <c r="F16" s="11">
        <f ca="1">ROUND(2*(F15-$C$7)/$C$8,0)/2+F14</f>
        <v>5966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1503</v>
      </c>
    </row>
    <row r="18" spans="1:21" ht="14.25" thickTop="1" thickBot="1" x14ac:dyDescent="0.25">
      <c r="A18" s="12" t="s">
        <v>5</v>
      </c>
      <c r="B18" s="7"/>
      <c r="C18" s="15">
        <f ca="1">+C15</f>
        <v>59582.349500000011</v>
      </c>
      <c r="D18" s="16">
        <f ca="1">+C16</f>
        <v>0.3971180371947135</v>
      </c>
      <c r="E18" s="10" t="s">
        <v>31</v>
      </c>
      <c r="F18" s="14">
        <f ca="1">+$C$15+$C$16*F17-15018.5-$C$5/24</f>
        <v>45161.113743237001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57810.011700000003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 t="e">
        <f>A1V0466 UMa=+G21</f>
        <v>#NAME?</v>
      </c>
      <c r="O21">
        <f ca="1">+C$11+C$12*$F21</f>
        <v>0</v>
      </c>
      <c r="Q21" s="1">
        <f>+C21-15018.5</f>
        <v>42791.511700000003</v>
      </c>
    </row>
    <row r="22" spans="1:21" x14ac:dyDescent="0.2">
      <c r="A22" s="41" t="s">
        <v>48</v>
      </c>
      <c r="B22" s="42" t="s">
        <v>49</v>
      </c>
      <c r="C22" s="43">
        <v>59582.349500000011</v>
      </c>
      <c r="D22" s="6"/>
      <c r="E22">
        <f>+(C22-C$7)/C$8</f>
        <v>4463.0375052850186</v>
      </c>
      <c r="F22">
        <f>ROUND(2*E22,0)/2</f>
        <v>4463</v>
      </c>
      <c r="G22">
        <f>+C22-(C$7+F22*C$8)</f>
        <v>1.489390000642743E-2</v>
      </c>
      <c r="K22" t="e">
        <f>A1V0466 UMa=+G22</f>
        <v>#NAME?</v>
      </c>
      <c r="O22">
        <f ca="1">+C$11+C$12*$F22</f>
        <v>1.489390000642743E-2</v>
      </c>
      <c r="Q22" s="1">
        <f>+C22-15018.5</f>
        <v>44563.849500000011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2023-08-22T08:15:41Z</dcterms:modified>
</cp:coreProperties>
</file>