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A21C374-5305-4025-911A-123D2C46B419}" xr6:coauthVersionLast="47" xr6:coauthVersionMax="47" xr10:uidLastSave="{00000000-0000-0000-0000-000000000000}"/>
  <bookViews>
    <workbookView xWindow="14475" yWindow="510" windowWidth="13590" windowHeight="1452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D9" i="1"/>
  <c r="C9" i="1"/>
  <c r="Q23" i="1"/>
  <c r="Q24" i="1"/>
  <c r="Q22" i="1"/>
  <c r="Q25" i="1"/>
  <c r="Q26" i="1"/>
  <c r="Q27" i="1"/>
  <c r="Q28" i="1"/>
  <c r="F16" i="1"/>
  <c r="F17" i="1" s="1"/>
  <c r="C17" i="1"/>
  <c r="Q21" i="1"/>
  <c r="C12" i="1"/>
  <c r="C11" i="1"/>
  <c r="O30" i="1" l="1"/>
  <c r="O29" i="1"/>
  <c r="O24" i="1"/>
  <c r="O25" i="1"/>
  <c r="O21" i="1"/>
  <c r="O28" i="1"/>
  <c r="O22" i="1"/>
  <c r="O23" i="1"/>
  <c r="O26" i="1"/>
  <c r="O27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<sst xmlns="http://schemas.openxmlformats.org/spreadsheetml/2006/main" count="72" uniqueCount="57">
  <si>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</si>
  <si>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</si>
  <si>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</si>
  <si>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</si>
  <si>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</si>
  <si>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</si>
  <si>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</si>
  <si>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</si>
  <si>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</si>
  <si>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</si>
  <si>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</si>
  <si>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</si>
  <si>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</si>
  <si>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</si>
  <si>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</si>
  <si>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</si>
  <si>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</si>
  <si>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</si>
  <si>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</si>
  <si>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</si>
  <si>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</si>
  <si>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</si>
  <si>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</si>
  <si>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</si>
  <si>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</si>
  <si>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</si>
  <si>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</si>
  <si>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</si>
  <si>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</si>
  <si>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</si>
  <si>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</si>
  <si>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</si>
  <si>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</si>
  <si>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</si>
  <si>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</si>
  <si>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</si>
  <si>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</si>
  <si>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</si>
  <si>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</si>
  <si>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</si>
  <si>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</si>
  <si>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V0667 Vir  </t>
  </si>
  <si>
    <t>2017K</t>
  </si>
  <si>
    <t>G0330-1394</t>
  </si>
  <si>
    <t xml:space="preserve">EW        </t>
  </si>
  <si>
    <t>pr_6</t>
  </si>
  <si>
    <t xml:space="preserve">     </t>
  </si>
  <si>
    <t>GCVS</t>
  </si>
  <si>
    <t>V0667 Vir   / GSC 0330-1394</t>
  </si>
  <si>
    <t>I</t>
  </si>
  <si>
    <t>OEJV 0179</t>
  </si>
  <si>
    <t>OEJV 0137</t>
  </si>
  <si>
    <t>II</t>
  </si>
  <si>
    <t>IBVS 5894</t>
  </si>
  <si>
    <t>IBVS 5992</t>
  </si>
  <si>
    <t>IBVS 6029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</si>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</sst>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4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4" fontId="34" fillId="0" borderId="0" xfId="28" applyFont="1" applyBorder="1"/>
    <xf numFmtId="172" fontId="34" fillId="0" borderId="0" xfId="0" applyNumberFormat="1" applyFont="1" applyAlignment="1" applyProtection="1">
      <alignment vertical="center" wrapText="1"/>
      <protection locked="0"/>
    </xf>
    <xf numFmtId="0" fontId="34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V0667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B1-41C6-BC43-7F16FE1DB3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B1-41C6-BC43-7F16FE1DB3D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B1-41C6-BC43-7F16FE1DB3D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1.339600000937935E-2</c:v>
                </c:pt>
                <c:pt idx="2">
                  <c:v>1.2340000001131557E-2</c:v>
                </c:pt>
                <c:pt idx="3">
                  <c:v>1.2166000000433996E-2</c:v>
                </c:pt>
                <c:pt idx="4">
                  <c:v>1.4324000003398396E-2</c:v>
                </c:pt>
                <c:pt idx="5">
                  <c:v>1.8040000002656598E-2</c:v>
                </c:pt>
                <c:pt idx="6">
                  <c:v>2.0900000003166497E-2</c:v>
                </c:pt>
                <c:pt idx="7">
                  <c:v>4.605200000514742E-2</c:v>
                </c:pt>
                <c:pt idx="8">
                  <c:v>-9.7719999801483937E-2</c:v>
                </c:pt>
                <c:pt idx="9">
                  <c:v>-9.8356000053172465E-2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B1-41C6-BC43-7F16FE1DB3D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B1-41C6-BC43-7F16FE1DB3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B1-41C6-BC43-7F16FE1DB3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6.9999999999999999E-4</c:v>
                  </c:pt>
                  <c:pt idx="2">
                    <c:v>1.6000000000000001E-3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7.0000000000000001E-3</c:v>
                  </c:pt>
                  <c:pt idx="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B1-41C6-BC43-7F16FE1DB3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4.2818313414158794E-2</c:v>
                </c:pt>
                <c:pt idx="1">
                  <c:v>2.2213858204349814E-2</c:v>
                </c:pt>
                <c:pt idx="2">
                  <c:v>1.5803672784168724E-2</c:v>
                </c:pt>
                <c:pt idx="3">
                  <c:v>1.5082476561533643E-2</c:v>
                </c:pt>
                <c:pt idx="4">
                  <c:v>9.6150839687079159E-3</c:v>
                </c:pt>
                <c:pt idx="5">
                  <c:v>2.7899085433234008E-3</c:v>
                </c:pt>
                <c:pt idx="6">
                  <c:v>1.5207643526527204E-3</c:v>
                </c:pt>
                <c:pt idx="7">
                  <c:v>-2.4518851216568126E-2</c:v>
                </c:pt>
                <c:pt idx="8">
                  <c:v>-7.2089598706246399E-2</c:v>
                </c:pt>
                <c:pt idx="9">
                  <c:v>-7.2093627735423133E-2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B1-41C6-BC43-7F16FE1DB3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2557</c:v>
                </c:pt>
                <c:pt idx="2">
                  <c:v>3352.5</c:v>
                </c:pt>
                <c:pt idx="3">
                  <c:v>3442</c:v>
                </c:pt>
                <c:pt idx="4">
                  <c:v>4120.5</c:v>
                </c:pt>
                <c:pt idx="5">
                  <c:v>4967.5</c:v>
                </c:pt>
                <c:pt idx="6">
                  <c:v>5125</c:v>
                </c:pt>
                <c:pt idx="7">
                  <c:v>8356.5</c:v>
                </c:pt>
                <c:pt idx="8">
                  <c:v>14260</c:v>
                </c:pt>
                <c:pt idx="9">
                  <c:v>14260.5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B1-41C6-BC43-7F16FE1D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334872"/>
        <c:axId val="1"/>
      </c:scatterChart>
      <c:valAx>
        <c:axId val="686334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33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D1CD21A-DA10-1F9B-4A03-1A2BB9222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vsolj.cetus-net.org/bulletin.html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s://www.aavso.org/ejaavso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7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14.5616</v>
      </c>
      <c r="L1" s="38">
        <v>4.0222699999999998</v>
      </c>
      <c r="M1" s="39">
        <v>53848.735999999997</v>
      </c>
      <c r="N1" s="39">
        <v>0.43687199999999998</v>
      </c>
      <c r="O1" s="40" t="s">
        <v>44</v>
      </c>
      <c r="P1" s="40">
        <v>11.25</v>
      </c>
      <c r="Q1" s="40">
        <v>11.8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53848.735999999997</v>
      </c>
      <c r="D4" s="27">
        <v>0.43687199999999998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53848.735999999997</v>
      </c>
      <c r="D7" s="28" t="s">
        <v>47</v>
      </c>
    </row>
    <row r="8" spans="1:19" x14ac:dyDescent="0.2">
      <c r="A8" t="s">
        <v>3</v>
      </c>
      <c r="C8" s="8">
        <v>0.43687199999999998</v>
      </c>
      <c r="D8" s="28" t="s">
        <v>47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INTERCEPT(INDIRECT($D$9):G989,INDIRECT($C$9):F989)</f>
        <v>4.2818313414158794E-2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SLOPE(INDIRECT($D$9):G989,INDIRECT($C$9):F989)</f>
        <v>-8.0580583534645993E-6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(C7+C11)+(C8+C12)*INT(MAX(F21:F3530))</f>
        <v>60078.458630401292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0.43686394194164652</v>
      </c>
      <c r="E16" s="14" t="s">
        <v>30</v>
      </c>
      <c r="F16" s="32">
        <f ca="1">NOW()+15018.5+$C$5/24</f>
        <v>60174.810088425926</v>
      </c>
    </row>
    <row r="17" spans="1:21" ht="13.5" thickBot="1" x14ac:dyDescent="0.25">
      <c r="A17" s="14" t="s">
        <v>27</v>
      </c>
      <c r="B17" s="10"/>
      <c r="C17" s="10">
        <f>COUNT(C21:C2188)</f>
        <v>10</v>
      </c>
      <c r="E17" s="14" t="s">
        <v>35</v>
      </c>
      <c r="F17" s="15">
        <f ca="1">ROUND(2*(F16-$C$7)/$C$8,0)/2+F15</f>
        <v>14481.5</v>
      </c>
    </row>
    <row r="18" spans="1:21" ht="14.25" thickTop="1" thickBot="1" x14ac:dyDescent="0.25">
      <c r="A18" s="16" t="s">
        <v>5</v>
      </c>
      <c r="B18" s="10"/>
      <c r="C18" s="19">
        <f ca="1">+C15</f>
        <v>60078.458630401292</v>
      </c>
      <c r="D18" s="20">
        <f ca="1">+C16</f>
        <v>0.43686394194164652</v>
      </c>
      <c r="E18" s="14" t="s">
        <v>36</v>
      </c>
      <c r="F18" s="23">
        <f ca="1">ROUND(2*(F16-$C$15)/$C$16,0)/2+F15</f>
        <v>221.5</v>
      </c>
    </row>
    <row r="19" spans="1:21" ht="13.5" thickTop="1" x14ac:dyDescent="0.2">
      <c r="E19" s="14" t="s">
        <v>31</v>
      </c>
      <c r="F19" s="18">
        <f ca="1">+$C$15+$C$16*F18-15018.5-$C$5/24</f>
        <v>45157.119826874703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53848.735999999997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4.2818313414158794E-2</v>
      </c>
      <c r="Q21" s="2">
        <f t="shared" ref="Q21:Q28" si="4">+C21-15018.5</f>
        <v>38830.235999999997</v>
      </c>
    </row>
    <row r="22" spans="1:21" x14ac:dyDescent="0.2">
      <c r="A22" s="46" t="s">
        <v>53</v>
      </c>
      <c r="B22" s="47" t="s">
        <v>49</v>
      </c>
      <c r="C22" s="46">
        <v>54965.831100000003</v>
      </c>
      <c r="D22" s="46">
        <v>6.9999999999999999E-4</v>
      </c>
      <c r="E22">
        <f t="shared" si="0"/>
        <v>2557.0306634437684</v>
      </c>
      <c r="F22">
        <f t="shared" si="1"/>
        <v>2557</v>
      </c>
      <c r="G22">
        <f t="shared" si="2"/>
        <v>1.339600000937935E-2</v>
      </c>
      <c r="K22">
        <f t="shared" ref="K22:K28" si="5">+G22</f>
        <v>1.339600000937935E-2</v>
      </c>
      <c r="O22">
        <f t="shared" ca="1" si="3"/>
        <v>2.2213858204349814E-2</v>
      </c>
      <c r="Q22" s="2">
        <f t="shared" si="4"/>
        <v>39947.331100000003</v>
      </c>
    </row>
    <row r="23" spans="1:21" x14ac:dyDescent="0.2">
      <c r="A23" s="46" t="s">
        <v>51</v>
      </c>
      <c r="B23" s="47" t="s">
        <v>49</v>
      </c>
      <c r="C23" s="46">
        <v>55313.361720000001</v>
      </c>
      <c r="D23" s="46">
        <v>1.6000000000000001E-3</v>
      </c>
      <c r="E23">
        <f t="shared" si="0"/>
        <v>3352.5282462597825</v>
      </c>
      <c r="F23">
        <f t="shared" si="1"/>
        <v>3352.5</v>
      </c>
      <c r="G23">
        <f t="shared" si="2"/>
        <v>1.2340000001131557E-2</v>
      </c>
      <c r="K23">
        <f t="shared" si="5"/>
        <v>1.2340000001131557E-2</v>
      </c>
      <c r="O23">
        <f t="shared" ca="1" si="3"/>
        <v>1.5803672784168724E-2</v>
      </c>
      <c r="Q23" s="2">
        <f t="shared" si="4"/>
        <v>40294.861720000001</v>
      </c>
    </row>
    <row r="24" spans="1:21" x14ac:dyDescent="0.2">
      <c r="A24" s="46" t="s">
        <v>51</v>
      </c>
      <c r="B24" s="47" t="s">
        <v>52</v>
      </c>
      <c r="C24" s="46">
        <v>55352.461589999999</v>
      </c>
      <c r="D24" s="46">
        <v>1E-4</v>
      </c>
      <c r="E24">
        <f t="shared" si="0"/>
        <v>3442.0278479737817</v>
      </c>
      <c r="F24">
        <f t="shared" si="1"/>
        <v>3442</v>
      </c>
      <c r="G24">
        <f t="shared" si="2"/>
        <v>1.2166000000433996E-2</v>
      </c>
      <c r="K24">
        <f t="shared" si="5"/>
        <v>1.2166000000433996E-2</v>
      </c>
      <c r="O24">
        <f t="shared" ca="1" si="3"/>
        <v>1.5082476561533643E-2</v>
      </c>
      <c r="Q24" s="2">
        <f t="shared" si="4"/>
        <v>40333.961589999999</v>
      </c>
    </row>
    <row r="25" spans="1:21" x14ac:dyDescent="0.2">
      <c r="A25" s="46" t="s">
        <v>54</v>
      </c>
      <c r="B25" s="47" t="s">
        <v>52</v>
      </c>
      <c r="C25" s="46">
        <v>55648.881399999998</v>
      </c>
      <c r="D25" s="46">
        <v>2.9999999999999997E-4</v>
      </c>
      <c r="E25">
        <f t="shared" si="0"/>
        <v>4120.5327876357405</v>
      </c>
      <c r="F25">
        <f t="shared" si="1"/>
        <v>4120.5</v>
      </c>
      <c r="G25">
        <f t="shared" si="2"/>
        <v>1.4324000003398396E-2</v>
      </c>
      <c r="K25">
        <f t="shared" si="5"/>
        <v>1.4324000003398396E-2</v>
      </c>
      <c r="O25">
        <f t="shared" ca="1" si="3"/>
        <v>9.6150839687079159E-3</v>
      </c>
      <c r="Q25" s="2">
        <f t="shared" si="4"/>
        <v>40630.381399999998</v>
      </c>
    </row>
    <row r="26" spans="1:21" x14ac:dyDescent="0.2">
      <c r="A26" s="48" t="s">
        <v>55</v>
      </c>
      <c r="B26" s="49" t="s">
        <v>52</v>
      </c>
      <c r="C26" s="48">
        <v>56018.915699999998</v>
      </c>
      <c r="D26" s="48">
        <v>2.9999999999999997E-4</v>
      </c>
      <c r="E26">
        <f t="shared" si="0"/>
        <v>4967.5412935596714</v>
      </c>
      <c r="F26">
        <f t="shared" si="1"/>
        <v>4967.5</v>
      </c>
      <c r="G26">
        <f t="shared" si="2"/>
        <v>1.8040000002656598E-2</v>
      </c>
      <c r="K26">
        <f t="shared" si="5"/>
        <v>1.8040000002656598E-2</v>
      </c>
      <c r="O26">
        <f t="shared" ca="1" si="3"/>
        <v>2.7899085433234008E-3</v>
      </c>
      <c r="Q26" s="2">
        <f t="shared" si="4"/>
        <v>41000.415699999998</v>
      </c>
    </row>
    <row r="27" spans="1:21" x14ac:dyDescent="0.2">
      <c r="A27" s="48" t="s">
        <v>55</v>
      </c>
      <c r="B27" s="49" t="s">
        <v>49</v>
      </c>
      <c r="C27" s="48">
        <v>56087.725899999998</v>
      </c>
      <c r="D27" s="48">
        <v>4.0000000000000002E-4</v>
      </c>
      <c r="E27">
        <f t="shared" si="0"/>
        <v>5125.047840099619</v>
      </c>
      <c r="F27">
        <f t="shared" si="1"/>
        <v>5125</v>
      </c>
      <c r="G27">
        <f t="shared" si="2"/>
        <v>2.0900000003166497E-2</v>
      </c>
      <c r="K27">
        <f t="shared" si="5"/>
        <v>2.0900000003166497E-2</v>
      </c>
      <c r="O27">
        <f t="shared" ca="1" si="3"/>
        <v>1.5207643526527204E-3</v>
      </c>
      <c r="Q27" s="2">
        <f t="shared" si="4"/>
        <v>41069.225899999998</v>
      </c>
    </row>
    <row r="28" spans="1:21" x14ac:dyDescent="0.2">
      <c r="A28" s="43" t="s">
        <v>50</v>
      </c>
      <c r="B28" s="44" t="s">
        <v>49</v>
      </c>
      <c r="C28" s="45">
        <v>57499.502919999999</v>
      </c>
      <c r="D28" s="45">
        <v>2.0000000000000001E-4</v>
      </c>
      <c r="E28">
        <f t="shared" si="0"/>
        <v>8356.6054130271605</v>
      </c>
      <c r="F28">
        <f t="shared" si="1"/>
        <v>8356.5</v>
      </c>
      <c r="G28">
        <f t="shared" si="2"/>
        <v>4.605200000514742E-2</v>
      </c>
      <c r="K28">
        <f t="shared" si="5"/>
        <v>4.605200000514742E-2</v>
      </c>
      <c r="O28">
        <f t="shared" ca="1" si="3"/>
        <v>-2.4518851216568126E-2</v>
      </c>
      <c r="Q28" s="2">
        <f t="shared" si="4"/>
        <v>42481.002919999999</v>
      </c>
    </row>
    <row r="29" spans="1:21" x14ac:dyDescent="0.2">
      <c r="A29" s="50" t="s">
        <v>56</v>
      </c>
      <c r="B29" s="50" t="s">
        <v>49</v>
      </c>
      <c r="C29" s="51">
        <v>60078.433000000194</v>
      </c>
      <c r="D29" s="52">
        <v>7.0000000000000001E-3</v>
      </c>
      <c r="E29">
        <f t="shared" ref="E29:E30" si="6">+(C29-C$7)/C$8</f>
        <v>14259.776318922241</v>
      </c>
      <c r="F29">
        <f t="shared" ref="F29:F30" si="7">ROUND(2*E29,0)/2</f>
        <v>14260</v>
      </c>
      <c r="G29">
        <f t="shared" ref="G29:G30" si="8">+C29-(C$7+F29*C$8)</f>
        <v>-9.7719999801483937E-2</v>
      </c>
      <c r="K29">
        <f t="shared" ref="K29:K30" si="9">+G29</f>
        <v>-9.7719999801483937E-2</v>
      </c>
      <c r="O29">
        <f t="shared" ref="O29:O30" ca="1" si="10">+C$11+C$12*$F29</f>
        <v>-7.2089598706246399E-2</v>
      </c>
      <c r="Q29" s="2">
        <f t="shared" ref="Q29:Q30" si="11">+C29-15018.5</f>
        <v>45059.933000000194</v>
      </c>
    </row>
    <row r="30" spans="1:21" x14ac:dyDescent="0.2">
      <c r="A30" s="50" t="s">
        <v>56</v>
      </c>
      <c r="B30" s="50" t="s">
        <v>52</v>
      </c>
      <c r="C30" s="51">
        <v>60078.650799999945</v>
      </c>
      <c r="D30" s="52">
        <v>7.0000000000000001E-3</v>
      </c>
      <c r="E30">
        <f t="shared" si="6"/>
        <v>14260.274863117682</v>
      </c>
      <c r="F30">
        <f t="shared" si="7"/>
        <v>14260.5</v>
      </c>
      <c r="G30">
        <f t="shared" si="8"/>
        <v>-9.8356000053172465E-2</v>
      </c>
      <c r="K30">
        <f t="shared" si="9"/>
        <v>-9.8356000053172465E-2</v>
      </c>
      <c r="O30">
        <f t="shared" ca="1" si="10"/>
        <v>-7.2093627735423133E-2</v>
      </c>
      <c r="Q30" s="2">
        <f t="shared" si="11"/>
        <v>45060.150799999945</v>
      </c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honeticPr fontId="7" type="noConversion"/>
  <hyperlinks>
    <hyperlink ref="AZ62906" r:id="rId1" display="http://cdsbib.u-strasbg.fr/cgi-bin/cdsbib?1990RMxAA..21..381G"/>
    <hyperlink ref="AZ19675" r:id="rId2" display="http://cdsbib.u-strasbg.fr/cgi-bin/cdsbib?1990RMxAA..21..381G"/>
    <hyperlink ref="AZ57802" r:id="rId3" display="http://cdsbib.u-strasbg.fr/cgi-bin/cdsbib?1990RMxAA..21..381G"/>
    <hyperlink ref="Q2727" r:id="rId4" display="http://vsolj.cetus-net.org/bulletin.html"/>
    <hyperlink ref="Q2734" r:id="rId5" display="http://vsolj.cetus-net.org/bulletin.html"/>
    <hyperlink ref="AY16323" r:id="rId6" display="http://cdsbib.u-strasbg.fr/cgi-bin/cdsbib?1990RMxAA..21..381G"/>
    <hyperlink ref="AW62906" r:id="rId7" display="http://cdsbib.u-strasbg.fr/cgi-bin/cdsbib?1990RMxAA..21..381G"/>
    <hyperlink ref="AW19675" r:id="rId8" display="http://cdsbib.u-strasbg.fr/cgi-bin/cdsbib?1990RMxAA..21..381G"/>
    <hyperlink ref="AW57802" r:id="rId9" display="http://cdsbib.u-strasbg.fr/cgi-bin/cdsbib?1990RMxAA..21..381G"/>
    <hyperlink ref="N2727" r:id="rId10" display="http://vsolj.cetus-net.org/bulletin.html"/>
    <hyperlink ref="N2734" r:id="rId11" display="http://vsolj.cetus-net.org/bulletin.html"/>
    <hyperlink ref="AV16323" r:id="rId12" display="http://cdsbib.u-strasbg.fr/cgi-bin/cdsbib?1990RMxAA..21..381G"/>
    <hyperlink ref="AW62" r:id="rId13" display="http://cdsbib.u-strasbg.fr/cgi-bin/cdsbib?1990RMxAA..21..381G"/>
    <hyperlink ref="AW66" r:id="rId14" display="http://cdsbib.u-strasbg.fr/cgi-bin/cdsbib?1990RMxAA..21..381G"/>
    <hyperlink ref="AV52" r:id="rId15" display="http://cdsbib.u-strasbg.fr/cgi-bin/cdsbib?1990RMxAA..21..381G"/>
    <hyperlink ref="AW61" r:id="rId16" display="http://cdsbib.u-strasbg.fr/cgi-bin/cdsbib?1990RMxAA..21..381G"/>
    <hyperlink ref="AW65" r:id="rId17" display="http://cdsbib.u-strasbg.fr/cgi-bin/cdsbib?1990RMxAA..21..381G"/>
    <hyperlink ref="AW60" r:id="rId18" display="http://cdsbib.u-strasbg.fr/cgi-bin/cdsbib?1990RMxAA..21..381G"/>
    <hyperlink ref="AV51" r:id="rId19" display="http://cdsbib.u-strasbg.fr/cgi-bin/cdsbib?1990RMxAA..21..381G"/>
    <hyperlink ref="AW324" r:id="rId20" display="http://cdsbib.u-strasbg.fr/cgi-bin/cdsbib?1990RMxAA..21..381G"/>
    <hyperlink ref="AW44" r:id="rId21" display="http://cdsbib.u-strasbg.fr/cgi-bin/cdsbib?1990RMxAA..21..381G"/>
    <hyperlink ref="AW46048" r:id="rId22" display="http://cdsbib.u-strasbg.fr/cgi-bin/cdsbib?1990RMxAA..21..381G"/>
    <hyperlink ref="AV43532" r:id="rId23" display="http://cdsbib.u-strasbg.fr/cgi-bin/cdsbib?1990RMxAA..21..381G"/>
    <hyperlink ref="BK29" r:id="rId24" display="http://cdsbib.u-strasbg.fr/cgi-bin/cdsbib?1990RMxAA..21..381G"/>
    <hyperlink ref="AZ49818" r:id="rId25" display="http://cdsbib.u-strasbg.fr/cgi-bin/cdsbib?1990RMxAA..21..381G"/>
    <hyperlink ref="AZ49824" r:id="rId26" display="http://cdsbib.u-strasbg.fr/cgi-bin/cdsbib?1990RMxAA..21..381G"/>
    <hyperlink ref="AZ49775" r:id="rId27" display="http://cdsbib.u-strasbg.fr/cgi-bin/cdsbib?1990RMxAA..21..381G"/>
    <hyperlink ref="BA56532" r:id="rId28" display="http://cdsbib.u-strasbg.fr/cgi-bin/cdsbib?1990RMxAA..21..381G"/>
    <hyperlink ref="BA50027" r:id="rId29" display="http://cdsbib.u-strasbg.fr/cgi-bin/cdsbib?1990RMxAA..21..381G"/>
    <hyperlink ref="BA2323" r:id="rId30" display="http://cdsbib.u-strasbg.fr/cgi-bin/cdsbib?1990RMxAA..21..381G"/>
    <hyperlink ref="BA2322" r:id="rId31" display="http://cdsbib.u-strasbg.fr/cgi-bin/cdsbib?1990RMxAA..21..381G"/>
    <hyperlink ref="AZ1908" r:id="rId32" display="http://cdsbib.u-strasbg.fr/cgi-bin/cdsbib?1990RMxAA..21..381G"/>
    <hyperlink ref="AZ1942" r:id="rId33" display="http://cdsbib.u-strasbg.fr/cgi-bin/cdsbib?1990RMxAA..21..381G"/>
    <hyperlink ref="AZ1931" r:id="rId34" display="http://cdsbib.u-strasbg.fr/cgi-bin/cdsbib?1990RMxAA..21..381G"/>
    <hyperlink ref="AZ1917" r:id="rId35" display="http://cdsbib.u-strasbg.fr/cgi-bin/cdsbib?1990RMxAA..21..381G"/>
    <hyperlink ref="O56905" r:id="rId36" display="https://www.aavso.org/ejaavso"/>
    <hyperlink ref="BA56141" r:id="rId37" display="http://cdsbib.u-strasbg.fr/cgi-bin/cdsbib?1990RMxAA..21..381G"/>
    <hyperlink ref="O54812" r:id="rId38" display="http://vsolj.cetus-net.org/bulletin.html"/>
    <hyperlink ref="AX49777" r:id="rId39" display="http://cdsbib.u-strasbg.fr/cgi-bin/cdsbib?1990RMxAA..21..381G"/>
    <hyperlink ref="AX49780" r:id="rId40" display="http://cdsbib.u-strasbg.fr/cgi-bin/cdsbib?1990RMxAA..21..381G"/>
    <hyperlink ref="AX49764" r:id="rId41" display="http://cdsbib.u-strasbg.fr/cgi-bin/cdsbib?1990RMxAA..21..381G"/>
    <hyperlink ref="AX49769" r:id="rId42" display="http://cdsbib.u-strasbg.fr/cgi-bin/cdsbib?1990RMxAA..21..381G"/>
    <hyperlink ref="AY49901" r:id="rId43" display="http://cdsbib.u-strasbg.fr/cgi-bin/cdsbib?1990RMxAA..21..381G"/>
    <hyperlink ref="M28180" r:id="rId44" display="https://www.aavso.org/ejaavso"/>
    <hyperlink ref="AY2023" r:id="rId45" display="http://cdsbib.u-strasbg.fr/cgi-bin/cdsbib?1990RMxAA..21..381G"/>
    <hyperlink ref="AY2022" r:id="rId46" display="http://cdsbib.u-strasbg.fr/cgi-bin/cdsbib?1990RMxAA..21..381G"/>
    <hyperlink ref="AX1897" r:id="rId47" display="http://cdsbib.u-strasbg.fr/cgi-bin/cdsbib?1990RMxAA..21..381G"/>
    <hyperlink ref="AX1910" r:id="rId48" display="http://cdsbib.u-strasbg.fr/cgi-bin/cdsbib?1990RMxAA..21..381G"/>
    <hyperlink ref="AX1912" r:id="rId49" display="http://cdsbib.u-strasbg.fr/cgi-bin/cdsbib?1990RMxAA..21..381G"/>
    <hyperlink ref="AX1909" r:id="rId50" display="http://cdsbib.u-strasbg.fr/cgi-bin/cdsbib?1990RMxAA..21..381G"/>
    <hyperlink ref="M12749" r:id="rId51" display="http://vsolj.cetus-net.org/bulletin.html"/>
    <hyperlink ref="AY56109" r:id="rId52" display="http://cdsbib.u-strasbg.fr/cgi-bin/cdsbib?1990RMxAA..21..381G"/>
    <hyperlink ref="N33" r:id="rId53" display="http://vsolj.cetus-net.org/bulletin.html"/>
    <hyperlink ref="M49784" r:id="rId54" display="http://vsolj.cetus-net.org/bulletin.html"/>
    <hyperlink ref="M33" r:id="rId55" display="http://vsolj.cetus-net.org/bulletin.html"/>
  </hyperlinks>
  <pageMargins left="0.75" right="0.75" top="1" bottom="1" header="0.5" footer="0.5"/>
  <pageSetup orientation="portrait" horizontalDpi="300" verticalDpi="300" r:id="rId56"/>
  <headerFooter alignWithMargins="0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2023-08-18T07:26:31Z</dcterms:modified>
</cp:coreProperties>
</file>