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6A95E9F-FDBF-4748-ABFD-EF399E98C5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Q21" i="1"/>
  <c r="G11" i="1"/>
  <c r="F11" i="1"/>
  <c r="E14" i="1"/>
  <c r="E15" i="1" s="1"/>
  <c r="C17" i="1"/>
  <c r="Q22" i="1"/>
  <c r="C12" i="1"/>
  <c r="C11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<sst xmlns="http://schemas.openxmlformats.org/spreadsheetml/2006/main" count="52" uniqueCount="47">
  <si>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</si>
  <si>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</si>
  <si>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</si>
  <si>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</si>
  <si>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</si>
  <si>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</si>
  <si>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</si>
  <si>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</si>
  <si>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</si>
  <si>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</si>
  <si>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</si>
  <si>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</si>
  <si>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</si>
  <si>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</si>
  <si>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</si>
  <si>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</si>
  <si>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</si>
  <si>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</si>
  <si>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</si>
  <si>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</si>
  <si>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</si>
  <si>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</si>
  <si>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</si>
  <si>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</si>
  <si>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</si>
  <si>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</si>
  <si>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</si>
  <si>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</si>
  <si>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</si>
  <si>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</si>
  <si>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</si>
  <si>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</si>
  <si>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</si>
  <si>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</si>
  <si>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</si>
  <si>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</si>
  <si>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</si>
  <si>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</si>
  <si>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</si>
  <si>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</si>
  <si>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</si>
  <si>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</si>
  <si>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</si>
  <si>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MT And / na</t>
  </si>
  <si>
    <t>EW</t>
  </si>
  <si>
    <t>OEJV 0147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</si>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</sst>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1" xfId="0" applyFont="1" applyBorder="1">
      <alignment vertical="top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And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4.2874999999185093E-3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22-4609-A564-238DFD58C5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22-4609-A564-238DFD58C5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22-4609-A564-238DFD58C5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22-4609-A564-238DFD58C5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22-4609-A564-238DFD58C5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22-4609-A564-238DFD58C5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22-4609-A564-238DFD58C5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4.2874999999185093E-3</c:v>
                </c:pt>
                <c:pt idx="1">
                  <c:v>4.3368086899420177E-19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22-4609-A564-238DFD58C5A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22-4609-A564-238DFD58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212752"/>
        <c:axId val="1"/>
      </c:scatterChart>
      <c:valAx>
        <c:axId val="61821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212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1</xdr:rowOff>
    </xdr:from>
    <xdr:to>
      <xdr:col>18</xdr:col>
      <xdr:colOff>114300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7B6452B-8341-997D-3B63-D8053648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s="30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55892.89</v>
      </c>
      <c r="D7" s="31" t="s">
        <v>45</v>
      </c>
    </row>
    <row r="8" spans="1:7" x14ac:dyDescent="0.2">
      <c r="A8" t="s">
        <v>3</v>
      </c>
      <c r="C8" s="36">
        <v>0.35877500000000001</v>
      </c>
      <c r="D8" s="31" t="s">
        <v>45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4.3368086899420177E-19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-1.9519690416200814E-6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60318.623546064809</v>
      </c>
    </row>
    <row r="15" spans="1:7" x14ac:dyDescent="0.2">
      <c r="A15" s="12" t="s">
        <v>17</v>
      </c>
      <c r="B15" s="10"/>
      <c r="C15" s="13">
        <f ca="1">(C7+C11)+(C8+C12)*INT(MAX(F21:F3532))</f>
        <v>55892.89</v>
      </c>
      <c r="D15" s="14" t="s">
        <v>39</v>
      </c>
      <c r="E15" s="15">
        <f ca="1">ROUND(2*(E14-$C$7)/$C$8,0)/2+E13</f>
        <v>12336.5</v>
      </c>
    </row>
    <row r="16" spans="1:7" x14ac:dyDescent="0.2">
      <c r="A16" s="16" t="s">
        <v>4</v>
      </c>
      <c r="B16" s="10"/>
      <c r="C16" s="17">
        <f ca="1">+C8+C12</f>
        <v>0.35877304803095839</v>
      </c>
      <c r="D16" s="14" t="s">
        <v>40</v>
      </c>
      <c r="E16" s="24">
        <f ca="1">ROUND(2*(E14-$C$15)/$C$16,0)/2+E13</f>
        <v>12336.5</v>
      </c>
    </row>
    <row r="17" spans="1:18" ht="13.5" thickBot="1" x14ac:dyDescent="0.25">
      <c r="A17" s="14" t="s">
        <v>30</v>
      </c>
      <c r="B17" s="10"/>
      <c r="C17" s="10">
        <f>COUNT(C21:C2190)</f>
        <v>2</v>
      </c>
      <c r="D17" s="14" t="s">
        <v>34</v>
      </c>
      <c r="E17" s="18">
        <f ca="1">+$C$15+$C$16*E16-15018.5-$C$9/24</f>
        <v>45300.789540367252</v>
      </c>
    </row>
    <row r="18" spans="1:18" ht="14.25" thickTop="1" thickBot="1" x14ac:dyDescent="0.25">
      <c r="A18" s="16" t="s">
        <v>5</v>
      </c>
      <c r="B18" s="10"/>
      <c r="C18" s="19">
        <f ca="1">+C15</f>
        <v>55892.89</v>
      </c>
      <c r="D18" s="20">
        <f ca="1">+C16</f>
        <v>0.35877304803095839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5" t="s">
        <v>45</v>
      </c>
      <c r="B21" s="32" t="s">
        <v>46</v>
      </c>
      <c r="C21" s="33">
        <v>55104.845000000001</v>
      </c>
      <c r="D21" s="33">
        <v>5.0000000000000001E-3</v>
      </c>
      <c r="E21">
        <f>+(C21-C$7)/C$8</f>
        <v>-2196.4880496132623</v>
      </c>
      <c r="F21">
        <f>ROUND(2*E21,0)/2</f>
        <v>-2196.5</v>
      </c>
      <c r="G21">
        <f>+C21-(C$7+F21*C$8)</f>
        <v>4.2874999999185093E-3</v>
      </c>
      <c r="H21">
        <f>+G21</f>
        <v>4.2874999999185093E-3</v>
      </c>
      <c r="O21">
        <f ca="1">+C$11+C$12*$F21</f>
        <v>4.2874999999185093E-3</v>
      </c>
      <c r="Q21" s="2">
        <f>+C21-15018.5</f>
        <v>40086.345000000001</v>
      </c>
    </row>
    <row r="22" spans="1:18" x14ac:dyDescent="0.2">
      <c r="A22" s="34" t="s">
        <v>45</v>
      </c>
      <c r="C22" s="8">
        <v>55892.89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4.3368086899420177E-19</v>
      </c>
      <c r="Q22" s="2">
        <f>+C22-15018.5</f>
        <v>40874.39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2024-01-09T01:57:54Z</dcterms:modified>
</cp:coreProperties>
</file>