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3535FC-4247-4957-9373-B85CB9FF1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2" i="1"/>
  <c r="C16" i="1" l="1"/>
  <c r="D18" i="1" s="1"/>
  <c r="C11" i="1"/>
  <c r="O22" i="1" l="1"/>
  <c r="C15" i="1"/>
  <c r="C18" i="1" s="1"/>
  <c r="O21" i="1"/>
  <c r="E16" i="1" l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<sst xmlns="http://schemas.openxmlformats.org/spreadsheetml/2006/main" count="52" uniqueCount="47">
  <si>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</si>
  <si>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</si>
  <si>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</si>
  <si>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</si>
  <si>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</si>
  <si>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</si>
  <si>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</si>
  <si>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</si>
  <si>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</si>
  <si>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</si>
  <si>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</si>
  <si>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</si>
  <si>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</si>
  <si>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</si>
  <si>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</si>
  <si>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</si>
  <si>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</si>
  <si>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</si>
  <si>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</si>
  <si>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</si>
  <si>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</si>
  <si>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</si>
  <si>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</si>
  <si>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</si>
  <si>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</si>
  <si>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</si>
  <si>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</si>
  <si>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</si>
  <si>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</si>
  <si>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</si>
  <si>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</si>
  <si>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</si>
  <si>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</si>
  <si>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</si>
  <si>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</si>
  <si>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</si>
  <si>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</si>
  <si>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</si>
  <si>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</si>
  <si>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</si>
  <si>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</si>
  <si>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</si>
  <si>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</si>
  <si>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V0504 And / GSC 2797-1555</t>
  </si>
  <si>
    <t>EW</t>
  </si>
  <si>
    <t>IBVS 6070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</si>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</sst>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V0504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5-4A67-BA63-14A4247E43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5-4A67-BA63-14A4247E43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B5-4A67-BA63-14A4247E43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B5-4A67-BA63-14A4247E43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B5-4A67-BA63-14A4247E43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B5-4A67-BA63-14A4247E43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B5-4A67-BA63-14A4247E43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-0.10199999999895226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B5-4A67-BA63-14A4247E43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B5-4A67-BA63-14A4247E4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35680"/>
        <c:axId val="1"/>
      </c:scatterChart>
      <c:valAx>
        <c:axId val="70333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3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16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009D30-376B-9177-4079-15076DBCB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51486.803</v>
      </c>
      <c r="D7" s="30" t="s">
        <v>42</v>
      </c>
    </row>
    <row r="8" spans="1:7" x14ac:dyDescent="0.2">
      <c r="A8" t="s">
        <v>3</v>
      </c>
      <c r="C8" s="34">
        <v>0.64800000000000002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-1.3963039014230289E-5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60319.54114282407</v>
      </c>
    </row>
    <row r="15" spans="1:7" x14ac:dyDescent="0.2">
      <c r="A15" s="12" t="s">
        <v>17</v>
      </c>
      <c r="B15" s="10"/>
      <c r="C15" s="13">
        <f ca="1">(C7+C11)+(C8+C12)*INT(MAX(F21:F3533))</f>
        <v>56220.341</v>
      </c>
      <c r="D15" s="14" t="s">
        <v>39</v>
      </c>
      <c r="E15" s="15">
        <f ca="1">ROUND(2*(E14-$C$7)/$C$8,0)/2+E13</f>
        <v>13632</v>
      </c>
    </row>
    <row r="16" spans="1:7" x14ac:dyDescent="0.2">
      <c r="A16" s="16" t="s">
        <v>4</v>
      </c>
      <c r="B16" s="10"/>
      <c r="C16" s="17">
        <f ca="1">+C8+C12</f>
        <v>0.64798603696098578</v>
      </c>
      <c r="D16" s="14" t="s">
        <v>40</v>
      </c>
      <c r="E16" s="24">
        <f ca="1">ROUND(2*(E14-$C$15)/$C$16,0)/2+E13</f>
        <v>6327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45302.044489185493</v>
      </c>
    </row>
    <row r="18" spans="1:18" ht="14.25" thickTop="1" thickBot="1" x14ac:dyDescent="0.25">
      <c r="A18" s="16" t="s">
        <v>5</v>
      </c>
      <c r="B18" s="10"/>
      <c r="C18" s="19">
        <f ca="1">+C15</f>
        <v>56220.341</v>
      </c>
      <c r="D18" s="20">
        <f ca="1">+C16</f>
        <v>0.64798603696098578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51486.803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36468.303</v>
      </c>
    </row>
    <row r="22" spans="1:18" x14ac:dyDescent="0.2">
      <c r="A22" s="31" t="s">
        <v>45</v>
      </c>
      <c r="B22" s="32" t="s">
        <v>46</v>
      </c>
      <c r="C22" s="33">
        <v>56220.341</v>
      </c>
      <c r="D22" s="33">
        <v>2.7000000000000001E-3</v>
      </c>
      <c r="E22">
        <f>+(C22-C$7)/C$8</f>
        <v>7304.8425925925931</v>
      </c>
      <c r="F22">
        <f>ROUND(2*E22,0)/2</f>
        <v>7305</v>
      </c>
      <c r="G22">
        <f>+C22-(C$7+F22*C$8)</f>
        <v>-0.10199999999895226</v>
      </c>
      <c r="H22">
        <f>+G22</f>
        <v>-0.10199999999895226</v>
      </c>
      <c r="O22">
        <f ca="1">+C$11+C$12*$F22</f>
        <v>-0.10199999999895226</v>
      </c>
      <c r="Q22" s="2">
        <f>+C22-15018.5</f>
        <v>41201.841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2024-01-09T23:59:14Z</dcterms:modified>
</cp:coreProperties>
</file>