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51FD38A-BAB3-4FC8-AD67-C1DA62765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Q23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G184" i="2"/>
  <c r="D184" i="2"/>
  <c r="C184" i="2"/>
  <c r="B184" i="2"/>
  <c r="A184" i="2"/>
  <c r="H183" i="2"/>
  <c r="G183" i="2"/>
  <c r="C183" i="2"/>
  <c r="D183" i="2"/>
  <c r="B183" i="2"/>
  <c r="A183" i="2"/>
  <c r="H182" i="2"/>
  <c r="B182" i="2"/>
  <c r="G182" i="2"/>
  <c r="D182" i="2"/>
  <c r="C182" i="2"/>
  <c r="A182" i="2"/>
  <c r="H181" i="2"/>
  <c r="B181" i="2"/>
  <c r="G181" i="2"/>
  <c r="C181" i="2"/>
  <c r="D181" i="2"/>
  <c r="A181" i="2"/>
  <c r="H180" i="2"/>
  <c r="G180" i="2"/>
  <c r="D180" i="2"/>
  <c r="C180" i="2"/>
  <c r="B180" i="2"/>
  <c r="A180" i="2"/>
  <c r="H179" i="2"/>
  <c r="G179" i="2"/>
  <c r="C179" i="2"/>
  <c r="D179" i="2"/>
  <c r="B179" i="2"/>
  <c r="A179" i="2"/>
  <c r="H178" i="2"/>
  <c r="B178" i="2"/>
  <c r="G178" i="2"/>
  <c r="D178" i="2"/>
  <c r="C178" i="2"/>
  <c r="A178" i="2"/>
  <c r="H177" i="2"/>
  <c r="B177" i="2"/>
  <c r="G177" i="2"/>
  <c r="C177" i="2"/>
  <c r="D177" i="2"/>
  <c r="A177" i="2"/>
  <c r="H176" i="2"/>
  <c r="G176" i="2"/>
  <c r="D176" i="2"/>
  <c r="C176" i="2"/>
  <c r="B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D172" i="2"/>
  <c r="C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D168" i="2"/>
  <c r="C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D164" i="2"/>
  <c r="C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D160" i="2"/>
  <c r="C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G74" i="2"/>
  <c r="C74" i="2"/>
  <c r="D74" i="2"/>
  <c r="B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G70" i="2"/>
  <c r="C70" i="2"/>
  <c r="D70" i="2"/>
  <c r="B70" i="2"/>
  <c r="A70" i="2"/>
  <c r="H69" i="2"/>
  <c r="B69" i="2"/>
  <c r="G69" i="2"/>
  <c r="D69" i="2"/>
  <c r="C69" i="2"/>
  <c r="A69" i="2"/>
  <c r="H68" i="2"/>
  <c r="B68" i="2"/>
  <c r="G68" i="2"/>
  <c r="D68" i="2"/>
  <c r="C68" i="2"/>
  <c r="A68" i="2"/>
  <c r="H67" i="2"/>
  <c r="G67" i="2"/>
  <c r="C67" i="2"/>
  <c r="D67" i="2"/>
  <c r="B67" i="2"/>
  <c r="A67" i="2"/>
  <c r="H66" i="2"/>
  <c r="G66" i="2"/>
  <c r="C66" i="2"/>
  <c r="D66" i="2"/>
  <c r="B66" i="2"/>
  <c r="A66" i="2"/>
  <c r="H65" i="2"/>
  <c r="B65" i="2"/>
  <c r="G65" i="2"/>
  <c r="D65" i="2"/>
  <c r="C65" i="2"/>
  <c r="A65" i="2"/>
  <c r="H64" i="2"/>
  <c r="B64" i="2"/>
  <c r="G64" i="2"/>
  <c r="D64" i="2"/>
  <c r="C64" i="2"/>
  <c r="A64" i="2"/>
  <c r="H63" i="2"/>
  <c r="G63" i="2"/>
  <c r="C63" i="2"/>
  <c r="D63" i="2"/>
  <c r="B63" i="2"/>
  <c r="A63" i="2"/>
  <c r="H62" i="2"/>
  <c r="G62" i="2"/>
  <c r="C62" i="2"/>
  <c r="D62" i="2"/>
  <c r="B62" i="2"/>
  <c r="A62" i="2"/>
  <c r="H61" i="2"/>
  <c r="B61" i="2"/>
  <c r="G61" i="2"/>
  <c r="D61" i="2"/>
  <c r="C61" i="2"/>
  <c r="A61" i="2"/>
  <c r="H60" i="2"/>
  <c r="B60" i="2"/>
  <c r="G60" i="2"/>
  <c r="D60" i="2"/>
  <c r="C60" i="2"/>
  <c r="A60" i="2"/>
  <c r="H59" i="2"/>
  <c r="G59" i="2"/>
  <c r="C59" i="2"/>
  <c r="D59" i="2"/>
  <c r="B59" i="2"/>
  <c r="A59" i="2"/>
  <c r="H58" i="2"/>
  <c r="G58" i="2"/>
  <c r="D58" i="2"/>
  <c r="C58" i="2"/>
  <c r="B58" i="2"/>
  <c r="A58" i="2"/>
  <c r="H57" i="2"/>
  <c r="B57" i="2"/>
  <c r="G57" i="2"/>
  <c r="D57" i="2"/>
  <c r="C57" i="2"/>
  <c r="A57" i="2"/>
  <c r="H56" i="2"/>
  <c r="B56" i="2"/>
  <c r="G56" i="2"/>
  <c r="D56" i="2"/>
  <c r="C56" i="2"/>
  <c r="A56" i="2"/>
  <c r="H55" i="2"/>
  <c r="G55" i="2"/>
  <c r="C55" i="2"/>
  <c r="D55" i="2"/>
  <c r="B55" i="2"/>
  <c r="A55" i="2"/>
  <c r="H54" i="2"/>
  <c r="G54" i="2"/>
  <c r="D54" i="2"/>
  <c r="C54" i="2"/>
  <c r="B54" i="2"/>
  <c r="A54" i="2"/>
  <c r="H53" i="2"/>
  <c r="B53" i="2"/>
  <c r="G53" i="2"/>
  <c r="D53" i="2"/>
  <c r="C53" i="2"/>
  <c r="A53" i="2"/>
  <c r="H52" i="2"/>
  <c r="B52" i="2"/>
  <c r="G52" i="2"/>
  <c r="D52" i="2"/>
  <c r="C52" i="2"/>
  <c r="A52" i="2"/>
  <c r="H51" i="2"/>
  <c r="G51" i="2"/>
  <c r="C51" i="2"/>
  <c r="D51" i="2"/>
  <c r="B51" i="2"/>
  <c r="A51" i="2"/>
  <c r="H50" i="2"/>
  <c r="G50" i="2"/>
  <c r="D50" i="2"/>
  <c r="C50" i="2"/>
  <c r="B50" i="2"/>
  <c r="A50" i="2"/>
  <c r="H49" i="2"/>
  <c r="B49" i="2"/>
  <c r="G49" i="2"/>
  <c r="D49" i="2"/>
  <c r="C49" i="2"/>
  <c r="A49" i="2"/>
  <c r="H48" i="2"/>
  <c r="B48" i="2"/>
  <c r="G48" i="2"/>
  <c r="D48" i="2"/>
  <c r="C48" i="2"/>
  <c r="A48" i="2"/>
  <c r="H47" i="2"/>
  <c r="G47" i="2"/>
  <c r="C47" i="2"/>
  <c r="D47" i="2"/>
  <c r="B47" i="2"/>
  <c r="A47" i="2"/>
  <c r="H46" i="2"/>
  <c r="G46" i="2"/>
  <c r="D46" i="2"/>
  <c r="C46" i="2"/>
  <c r="B46" i="2"/>
  <c r="A46" i="2"/>
  <c r="H45" i="2"/>
  <c r="B45" i="2"/>
  <c r="G45" i="2"/>
  <c r="D45" i="2"/>
  <c r="C45" i="2"/>
  <c r="A45" i="2"/>
  <c r="H44" i="2"/>
  <c r="B44" i="2"/>
  <c r="G44" i="2"/>
  <c r="D44" i="2"/>
  <c r="C44" i="2"/>
  <c r="A44" i="2"/>
  <c r="H43" i="2"/>
  <c r="G43" i="2"/>
  <c r="C43" i="2"/>
  <c r="D43" i="2"/>
  <c r="B43" i="2"/>
  <c r="A43" i="2"/>
  <c r="H42" i="2"/>
  <c r="G42" i="2"/>
  <c r="D42" i="2"/>
  <c r="C42" i="2"/>
  <c r="B42" i="2"/>
  <c r="A42" i="2"/>
  <c r="H41" i="2"/>
  <c r="B41" i="2"/>
  <c r="G41" i="2"/>
  <c r="D41" i="2"/>
  <c r="C41" i="2"/>
  <c r="A41" i="2"/>
  <c r="H40" i="2"/>
  <c r="B40" i="2"/>
  <c r="G40" i="2"/>
  <c r="C40" i="2"/>
  <c r="D40" i="2"/>
  <c r="A40" i="2"/>
  <c r="H39" i="2"/>
  <c r="G39" i="2"/>
  <c r="C39" i="2"/>
  <c r="D39" i="2"/>
  <c r="B39" i="2"/>
  <c r="A39" i="2"/>
  <c r="H38" i="2"/>
  <c r="G38" i="2"/>
  <c r="D38" i="2"/>
  <c r="C38" i="2"/>
  <c r="B38" i="2"/>
  <c r="A38" i="2"/>
  <c r="H37" i="2"/>
  <c r="B37" i="2"/>
  <c r="G37" i="2"/>
  <c r="D37" i="2"/>
  <c r="C37" i="2"/>
  <c r="A37" i="2"/>
  <c r="H36" i="2"/>
  <c r="B36" i="2"/>
  <c r="G36" i="2"/>
  <c r="C36" i="2"/>
  <c r="D36" i="2"/>
  <c r="A36" i="2"/>
  <c r="H35" i="2"/>
  <c r="G35" i="2"/>
  <c r="C35" i="2"/>
  <c r="D35" i="2"/>
  <c r="B35" i="2"/>
  <c r="A35" i="2"/>
  <c r="H34" i="2"/>
  <c r="G34" i="2"/>
  <c r="D34" i="2"/>
  <c r="C34" i="2"/>
  <c r="B34" i="2"/>
  <c r="A34" i="2"/>
  <c r="H33" i="2"/>
  <c r="B33" i="2"/>
  <c r="G33" i="2"/>
  <c r="D33" i="2"/>
  <c r="C33" i="2"/>
  <c r="A33" i="2"/>
  <c r="H32" i="2"/>
  <c r="B32" i="2"/>
  <c r="G32" i="2"/>
  <c r="C32" i="2"/>
  <c r="D32" i="2"/>
  <c r="A32" i="2"/>
  <c r="H31" i="2"/>
  <c r="G31" i="2"/>
  <c r="C31" i="2"/>
  <c r="D31" i="2"/>
  <c r="B31" i="2"/>
  <c r="A31" i="2"/>
  <c r="H30" i="2"/>
  <c r="G30" i="2"/>
  <c r="D30" i="2"/>
  <c r="C30" i="2"/>
  <c r="B30" i="2"/>
  <c r="A30" i="2"/>
  <c r="H29" i="2"/>
  <c r="B29" i="2"/>
  <c r="G29" i="2"/>
  <c r="D29" i="2"/>
  <c r="C29" i="2"/>
  <c r="A29" i="2"/>
  <c r="H28" i="2"/>
  <c r="B28" i="2"/>
  <c r="G28" i="2"/>
  <c r="C28" i="2"/>
  <c r="D28" i="2"/>
  <c r="A28" i="2"/>
  <c r="H27" i="2"/>
  <c r="G27" i="2"/>
  <c r="C27" i="2"/>
  <c r="D27" i="2"/>
  <c r="B27" i="2"/>
  <c r="A27" i="2"/>
  <c r="H26" i="2"/>
  <c r="G26" i="2"/>
  <c r="D26" i="2"/>
  <c r="C26" i="2"/>
  <c r="B26" i="2"/>
  <c r="A26" i="2"/>
  <c r="H25" i="2"/>
  <c r="B25" i="2"/>
  <c r="G25" i="2"/>
  <c r="D25" i="2"/>
  <c r="C25" i="2"/>
  <c r="A25" i="2"/>
  <c r="H24" i="2"/>
  <c r="B24" i="2"/>
  <c r="G24" i="2"/>
  <c r="C24" i="2"/>
  <c r="D24" i="2"/>
  <c r="A24" i="2"/>
  <c r="H23" i="2"/>
  <c r="G23" i="2"/>
  <c r="C23" i="2"/>
  <c r="D23" i="2"/>
  <c r="B23" i="2"/>
  <c r="A23" i="2"/>
  <c r="H22" i="2"/>
  <c r="G22" i="2"/>
  <c r="D22" i="2"/>
  <c r="C22" i="2"/>
  <c r="B22" i="2"/>
  <c r="A22" i="2"/>
  <c r="H21" i="2"/>
  <c r="B21" i="2"/>
  <c r="G21" i="2"/>
  <c r="D21" i="2"/>
  <c r="C21" i="2"/>
  <c r="A21" i="2"/>
  <c r="H20" i="2"/>
  <c r="B20" i="2"/>
  <c r="G20" i="2"/>
  <c r="C20" i="2"/>
  <c r="D20" i="2"/>
  <c r="A20" i="2"/>
  <c r="H19" i="2"/>
  <c r="G19" i="2"/>
  <c r="C19" i="2"/>
  <c r="D19" i="2"/>
  <c r="B19" i="2"/>
  <c r="A19" i="2"/>
  <c r="H18" i="2"/>
  <c r="G18" i="2"/>
  <c r="D18" i="2"/>
  <c r="C18" i="2"/>
  <c r="B18" i="2"/>
  <c r="A18" i="2"/>
  <c r="H17" i="2"/>
  <c r="B17" i="2"/>
  <c r="G17" i="2"/>
  <c r="D17" i="2"/>
  <c r="C17" i="2"/>
  <c r="A17" i="2"/>
  <c r="H16" i="2"/>
  <c r="B16" i="2"/>
  <c r="G16" i="2"/>
  <c r="C16" i="2"/>
  <c r="D16" i="2"/>
  <c r="A16" i="2"/>
  <c r="H15" i="2"/>
  <c r="G15" i="2"/>
  <c r="C15" i="2"/>
  <c r="D15" i="2"/>
  <c r="B15" i="2"/>
  <c r="A15" i="2"/>
  <c r="H14" i="2"/>
  <c r="G14" i="2"/>
  <c r="D14" i="2"/>
  <c r="C14" i="2"/>
  <c r="B14" i="2"/>
  <c r="A14" i="2"/>
  <c r="H13" i="2"/>
  <c r="B13" i="2"/>
  <c r="G13" i="2"/>
  <c r="D13" i="2"/>
  <c r="C13" i="2"/>
  <c r="A13" i="2"/>
  <c r="H12" i="2"/>
  <c r="B12" i="2"/>
  <c r="G12" i="2"/>
  <c r="C12" i="2"/>
  <c r="D12" i="2"/>
  <c r="A12" i="2"/>
  <c r="H11" i="2"/>
  <c r="G11" i="2"/>
  <c r="C11" i="2"/>
  <c r="D11" i="2"/>
  <c r="B11" i="2"/>
  <c r="A11" i="2"/>
  <c r="E22" i="1"/>
  <c r="F22" i="1" s="1"/>
  <c r="G22" i="1" s="1"/>
  <c r="I22" i="1" s="1"/>
  <c r="F16" i="1"/>
  <c r="C17" i="1"/>
  <c r="Q21" i="1"/>
  <c r="E21" i="1"/>
  <c r="F21" i="1"/>
  <c r="G21" i="1" s="1"/>
  <c r="I21" i="1" s="1"/>
  <c r="E23" i="1"/>
  <c r="F23" i="1" s="1"/>
  <c r="G23" i="1" s="1"/>
  <c r="K23" i="1" s="1"/>
  <c r="C11" i="1"/>
  <c r="C12" i="1"/>
  <c r="O21" i="1" l="1"/>
  <c r="O22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<sst xmlns="http://schemas.openxmlformats.org/spreadsheetml/2006/main" count="427" uniqueCount="65">
  <si>
    <t>VSB-059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</si>
  <si>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</si>
  <si>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</si>
  <si>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</si>
  <si>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</si>
  <si>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</si>
  <si>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</si>
  <si>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</si>
  <si>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</si>
  <si>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</si>
  <si>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</si>
  <si>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</si>
  <si>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</si>
  <si>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</si>
  <si>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</si>
  <si>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</si>
  <si>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</si>
  <si>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</si>
  <si>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</si>
  <si>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</si>
  <si>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</si>
  <si>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</si>
  <si>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</si>
  <si>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</si>
  <si>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</si>
  <si>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</si>
  <si>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</si>
  <si>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</si>
  <si>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</si>
  <si>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</si>
  <si>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</si>
  <si>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</si>
  <si>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</si>
  <si>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</si>
  <si>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</si>
  <si>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</si>
  <si>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</si>
  <si>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</si>
  <si>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</si>
  <si>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</si>
  <si>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</si>
  <si>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</si>
  <si>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</si>
  <si>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</si>
  <si>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</si>
  <si>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</si>
  <si>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</si>
  <si>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</si>
  <si>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</si>
  <si>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</si>
  <si>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</si>
  <si>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</si>
  <si>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</si>
  <si>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</si>
  <si>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</si>
  <si>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</si>
  <si>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</si>
  <si>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V0634 And</t>
  </si>
  <si>
    <t>2019F</t>
  </si>
  <si>
    <t>G2764-1639</t>
  </si>
  <si>
    <t>EB</t>
  </si>
  <si>
    <t>pr_</t>
  </si>
  <si>
    <t>VSX</t>
  </si>
  <si>
    <t>GCVS</t>
  </si>
  <si>
    <t>V0634 And / GSC 2764-1639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</si>
</sst>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/>
    </xf>
    <xf numFmtId="0" fontId="16" fillId="0" borderId="5" xfId="0" applyFont="1" applyBorder="1">
      <alignment vertical="top"/>
    </xf>
    <xf numFmtId="0" fontId="16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7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6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20" fillId="0" borderId="0" xfId="42" applyFont="1" applyAlignment="1">
      <alignment horizontal="left"/>
    </xf>
    <xf numFmtId="0" fontId="20" fillId="0" borderId="0" xfId="42" applyFont="1" applyAlignment="1">
      <alignment horizontal="center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V0634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3-4E1F-AE8C-F3C94D0238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4.079999999521533E-2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3-4E1F-AE8C-F3C94D0238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53-4E1F-AE8C-F3C94D0238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4.7500000146101229E-2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53-4E1F-AE8C-F3C94D0238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3-4E1F-AE8C-F3C94D0238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3-4E1F-AE8C-F3C94D0238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3-4E1F-AE8C-F3C94D0238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2.6601353480972076E-2</c:v>
                </c:pt>
                <c:pt idx="1">
                  <c:v>4.079999999521533E-2</c:v>
                </c:pt>
                <c:pt idx="2">
                  <c:v>4.7500000146101229E-2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53-4E1F-AE8C-F3C94D0238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6418</c:v>
                </c:pt>
                <c:pt idx="2">
                  <c:v>9446.5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53-4E1F-AE8C-F3C94D023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143168"/>
        <c:axId val="1"/>
      </c:scatterChart>
      <c:valAx>
        <c:axId val="458143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143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76D852-B158-7445-A322-95AFB74AF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64</v>
      </c>
      <c r="F1" s="47" t="s">
        <v>57</v>
      </c>
      <c r="G1" s="30" t="s">
        <v>58</v>
      </c>
      <c r="H1" s="48"/>
      <c r="I1" s="49" t="s">
        <v>59</v>
      </c>
      <c r="J1" s="50" t="s">
        <v>57</v>
      </c>
      <c r="K1" s="51">
        <v>23.1922</v>
      </c>
      <c r="L1" s="52">
        <v>36.490900000000003</v>
      </c>
      <c r="M1" s="53">
        <v>51453.946000000004</v>
      </c>
      <c r="N1" s="53">
        <v>0.57740000000000002</v>
      </c>
      <c r="O1" s="54" t="s">
        <v>60</v>
      </c>
      <c r="P1" s="52">
        <v>14.06</v>
      </c>
      <c r="Q1" s="52">
        <v>15.16</v>
      </c>
      <c r="R1" s="55" t="s">
        <v>61</v>
      </c>
      <c r="S1" s="56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55159.74</v>
      </c>
      <c r="D4" s="27">
        <v>0.57740219999999998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59">
        <v>51453.946000000004</v>
      </c>
      <c r="D7" s="28" t="s">
        <v>62</v>
      </c>
    </row>
    <row r="8" spans="1:19" x14ac:dyDescent="0.2">
      <c r="A8" t="s">
        <v>5</v>
      </c>
      <c r="C8" s="59">
        <v>0.57740000000000002</v>
      </c>
      <c r="D8" s="28" t="s">
        <v>62</v>
      </c>
    </row>
    <row r="9" spans="1:19" x14ac:dyDescent="0.2">
      <c r="A9" s="24" t="s">
        <v>34</v>
      </c>
      <c r="B9" s="4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2.6601353480972076E-2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2.2123163780372787E-6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56908.113898893993</v>
      </c>
      <c r="E15" s="14" t="s">
        <v>36</v>
      </c>
      <c r="F15" s="31">
        <v>1</v>
      </c>
    </row>
    <row r="16" spans="1:19" x14ac:dyDescent="0.2">
      <c r="A16" s="16" t="s">
        <v>6</v>
      </c>
      <c r="B16" s="10"/>
      <c r="C16" s="17">
        <f ca="1">+C8+C12</f>
        <v>0.57740221231637812</v>
      </c>
      <c r="E16" s="14" t="s">
        <v>32</v>
      </c>
      <c r="F16" s="32">
        <f ca="1">NOW()+15018.5+$C$5/24</f>
        <v>60319.562826620371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15355.5</v>
      </c>
    </row>
    <row r="18" spans="1:21" ht="14.25" thickTop="1" thickBot="1" x14ac:dyDescent="0.25">
      <c r="A18" s="16" t="s">
        <v>7</v>
      </c>
      <c r="B18" s="10"/>
      <c r="C18" s="19">
        <f ca="1">+C15</f>
        <v>56908.113898893993</v>
      </c>
      <c r="D18" s="20">
        <f ca="1">+C16</f>
        <v>0.57740221231637812</v>
      </c>
      <c r="E18" s="14" t="s">
        <v>38</v>
      </c>
      <c r="F18" s="23">
        <f ca="1">ROUND(2*(F16-$C$15)/$C$16,0)/2+F15</f>
        <v>5909.5</v>
      </c>
    </row>
    <row r="19" spans="1:21" ht="13.5" thickTop="1" x14ac:dyDescent="0.2">
      <c r="E19" s="14" t="s">
        <v>33</v>
      </c>
      <c r="F19" s="18">
        <f ca="1">+$C$15+$C$16*F18-15018.5-$C$5/24</f>
        <v>45302.168105910961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62</v>
      </c>
      <c r="C21" s="8">
        <v>51453.946000000004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2.6601353480972076E-2</v>
      </c>
      <c r="Q21" s="2">
        <f>+C21-15018.5</f>
        <v>36435.446000000004</v>
      </c>
    </row>
    <row r="22" spans="1:21" x14ac:dyDescent="0.2">
      <c r="A22" t="s">
        <v>63</v>
      </c>
      <c r="C22" s="8">
        <v>55159.74</v>
      </c>
      <c r="D22" s="8"/>
      <c r="E22">
        <f>+(C22-C$7)/C$8</f>
        <v>6418.0706615864119</v>
      </c>
      <c r="F22">
        <f>ROUND(2*E22,0)/2</f>
        <v>6418</v>
      </c>
      <c r="G22">
        <f>+C22-(C$7+F22*C$8)</f>
        <v>4.079999999521533E-2</v>
      </c>
      <c r="I22">
        <f>+G22</f>
        <v>4.079999999521533E-2</v>
      </c>
      <c r="O22">
        <f ca="1">+C$11+C$12*$F22</f>
        <v>4.079999999521533E-2</v>
      </c>
      <c r="Q22" s="2">
        <f>+C22-15018.5</f>
        <v>40141.24</v>
      </c>
    </row>
    <row r="23" spans="1:21" x14ac:dyDescent="0.2">
      <c r="A23" s="57" t="s">
        <v>0</v>
      </c>
      <c r="B23" s="58" t="s">
        <v>1</v>
      </c>
      <c r="C23" s="57">
        <v>56908.402600000147</v>
      </c>
      <c r="D23" s="57" t="s">
        <v>44</v>
      </c>
      <c r="E23">
        <f>+(C23-C$7)/C$8</f>
        <v>9446.5822653275773</v>
      </c>
      <c r="F23">
        <f>ROUND(2*E23,0)/2</f>
        <v>9446.5</v>
      </c>
      <c r="G23">
        <f>+C23-(C$7+F23*C$8)</f>
        <v>4.7500000146101229E-2</v>
      </c>
      <c r="K23">
        <f>+G23</f>
        <v>4.7500000146101229E-2</v>
      </c>
      <c r="O23">
        <f ca="1">+C$11+C$12*$F23</f>
        <v>4.7500000146101229E-2</v>
      </c>
      <c r="Q23" s="2">
        <f>+C23-15018.5</f>
        <v>41889.902600000147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912" r:id="rId1" display="http://vsolj.cetus-net.org/bulletin.html" xr:uid="{00000000-0004-0000-0000-000000000000}"/>
    <hyperlink ref="H64905" r:id="rId2" display="https://www.aavso.org/ejaavso" xr:uid="{00000000-0004-0000-0000-000001000000}"/>
    <hyperlink ref="I64912" r:id="rId3" display="http://vsolj.cetus-net.org/bulletin.html" xr:uid="{00000000-0004-0000-0000-000002000000}"/>
    <hyperlink ref="AQ58562" r:id="rId4" display="http://cdsbib.u-strasbg.fr/cgi-bin/cdsbib?1990RMxAA..21..381G" xr:uid="{00000000-0004-0000-0000-000003000000}"/>
    <hyperlink ref="H64909" r:id="rId5" display="https://www.aavso.org/ejaavso" xr:uid="{00000000-0004-0000-0000-000004000000}"/>
    <hyperlink ref="AP5926" r:id="rId6" display="http://cdsbib.u-strasbg.fr/cgi-bin/cdsbib?1990RMxAA..21..381G" xr:uid="{00000000-0004-0000-0000-000005000000}"/>
    <hyperlink ref="AP5929" r:id="rId7" display="http://cdsbib.u-strasbg.fr/cgi-bin/cdsbib?1990RMxAA..21..381G" xr:uid="{00000000-0004-0000-0000-000006000000}"/>
    <hyperlink ref="AP5927" r:id="rId8" display="http://cdsbib.u-strasbg.fr/cgi-bin/cdsbib?1990RMxAA..21..381G" xr:uid="{00000000-0004-0000-0000-000007000000}"/>
    <hyperlink ref="AP5911" r:id="rId9" display="http://cdsbib.u-strasbg.fr/cgi-bin/cdsbib?1990RMxAA..21..381G" xr:uid="{00000000-0004-0000-0000-000008000000}"/>
    <hyperlink ref="AQ6140" r:id="rId10" display="http://cdsbib.u-strasbg.fr/cgi-bin/cdsbib?1990RMxAA..21..381G" xr:uid="{00000000-0004-0000-0000-000009000000}"/>
    <hyperlink ref="AQ6144" r:id="rId11" display="http://cdsbib.u-strasbg.fr/cgi-bin/cdsbib?1990RMxAA..21..381G" xr:uid="{00000000-0004-0000-0000-00000A000000}"/>
    <hyperlink ref="AQ649" r:id="rId12" display="http://cdsbib.u-strasbg.fr/cgi-bin/cdsbib?1990RMxAA..21..381G" xr:uid="{00000000-0004-0000-0000-00000B000000}"/>
    <hyperlink ref="I4786" r:id="rId13" display="http://vsolj.cetus-net.org/bulletin.html" xr:uid="{00000000-0004-0000-0000-00000C000000}"/>
    <hyperlink ref="H4786" r:id="rId14" display="http://vsolj.cetus-net.org/bulletin.html" xr:uid="{00000000-0004-0000-0000-00000D000000}"/>
    <hyperlink ref="AQ2212" r:id="rId15" display="http://cdsbib.u-strasbg.fr/cgi-bin/cdsbib?1990RMxAA..21..381G" xr:uid="{00000000-0004-0000-0000-00000E000000}"/>
    <hyperlink ref="AQ2211" r:id="rId16" display="http://cdsbib.u-strasbg.fr/cgi-bin/cdsbib?1990RMxAA..21..381G" xr:uid="{00000000-0004-0000-0000-00000F000000}"/>
    <hyperlink ref="AP1966" r:id="rId17" display="http://cdsbib.u-strasbg.fr/cgi-bin/cdsbib?1990RMxAA..21..381G" xr:uid="{00000000-0004-0000-0000-000010000000}"/>
    <hyperlink ref="AP1992" r:id="rId18" display="http://cdsbib.u-strasbg.fr/cgi-bin/cdsbib?1990RMxAA..21..381G" xr:uid="{00000000-0004-0000-0000-000011000000}"/>
    <hyperlink ref="AP1993" r:id="rId19" display="http://cdsbib.u-strasbg.fr/cgi-bin/cdsbib?1990RMxAA..21..381G" xr:uid="{00000000-0004-0000-0000-000012000000}"/>
    <hyperlink ref="AP198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43</v>
      </c>
      <c r="I1" s="34" t="s">
        <v>44</v>
      </c>
      <c r="J1" s="35" t="s">
        <v>42</v>
      </c>
    </row>
    <row r="2" spans="1:16" x14ac:dyDescent="0.2">
      <c r="I2" s="36" t="s">
        <v>45</v>
      </c>
      <c r="J2" s="37" t="s">
        <v>41</v>
      </c>
    </row>
    <row r="3" spans="1:16" x14ac:dyDescent="0.2">
      <c r="A3" s="38" t="s">
        <v>46</v>
      </c>
      <c r="I3" s="36" t="s">
        <v>47</v>
      </c>
      <c r="J3" s="37" t="s">
        <v>39</v>
      </c>
    </row>
    <row r="4" spans="1:16" x14ac:dyDescent="0.2">
      <c r="I4" s="36" t="s">
        <v>48</v>
      </c>
      <c r="J4" s="37" t="s">
        <v>39</v>
      </c>
    </row>
    <row r="5" spans="1:16" ht="13.5" thickBot="1" x14ac:dyDescent="0.25">
      <c r="I5" s="39" t="s">
        <v>49</v>
      </c>
      <c r="J5" s="40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51</v>
      </c>
      <c r="J11" s="43" t="s">
        <v>52</v>
      </c>
      <c r="K11" s="42">
        <v>-3273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2024-01-10T00:30:28Z</dcterms:modified>
</cp:coreProperties>
</file>