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779F9AC-D5C3-46AA-934F-A6F0F549D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 s="1"/>
  <c r="Q22" i="1"/>
  <c r="E23" i="1"/>
  <c r="F23" i="1"/>
  <c r="G23" i="1"/>
  <c r="I23" i="1"/>
  <c r="Q23" i="1"/>
  <c r="E24" i="1"/>
  <c r="F24" i="1"/>
  <c r="G24" i="1" s="1"/>
  <c r="I24" i="1" s="1"/>
  <c r="Q24" i="1"/>
  <c r="E25" i="1"/>
  <c r="F25" i="1" s="1"/>
  <c r="G25" i="1" s="1"/>
  <c r="I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3" i="1"/>
  <c r="O22" i="1"/>
  <c r="O2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<sst xmlns="http://schemas.openxmlformats.org/spreadsheetml/2006/main" count="59" uniqueCount="50">
  <si>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</si>
  <si>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</si>
  <si>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</si>
  <si>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</si>
  <si>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</si>
  <si>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</si>
  <si>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</si>
  <si>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</si>
  <si>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</si>
  <si>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</si>
  <si>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</si>
  <si>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</si>
  <si>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</si>
  <si>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</si>
  <si>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</si>
  <si>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</si>
  <si>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</si>
  <si>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</si>
  <si>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</si>
  <si>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</si>
  <si>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</si>
  <si>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</si>
  <si>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</si>
  <si>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</si>
  <si>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</si>
  <si>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</si>
  <si>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</si>
  <si>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</si>
  <si>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</si>
  <si>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</si>
  <si>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</si>
  <si>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</si>
  <si>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</si>
  <si>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</si>
  <si>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</si>
  <si>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</si>
  <si>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</si>
  <si>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</si>
  <si>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</si>
  <si>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</si>
  <si>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</si>
  <si>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</si>
  <si>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</si>
  <si>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</si>
  <si>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</si>
  <si>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V0804 And / UCAC3 274-028753 And</t>
  </si>
  <si>
    <t>EB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</si>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</sst>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43" fontId="19" fillId="0" borderId="0" xfId="8" applyFont="1" applyBorder="1" applyAlignment="1">
      <alignment horizontal="left" vertical="center" wrapText="1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V0804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-1.0794499998155516E-2</c:v>
                </c:pt>
                <c:pt idx="2">
                  <c:v>-1.2205999999423511E-2</c:v>
                </c:pt>
                <c:pt idx="3">
                  <c:v>-1.0867500001040753E-2</c:v>
                </c:pt>
                <c:pt idx="4">
                  <c:v>-1.1157500004628673E-2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-1.3785766529673601E-5</c:v>
                </c:pt>
                <c:pt idx="1">
                  <c:v>-1.097134506665136E-2</c:v>
                </c:pt>
                <c:pt idx="2">
                  <c:v>-1.118633352786691E-2</c:v>
                </c:pt>
                <c:pt idx="3">
                  <c:v>-1.1315669215689812E-2</c:v>
                </c:pt>
                <c:pt idx="4">
                  <c:v>-1.1538366426510701E-2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6396.5</c:v>
                </c:pt>
                <c:pt idx="2">
                  <c:v>6522</c:v>
                </c:pt>
                <c:pt idx="3">
                  <c:v>6597.5</c:v>
                </c:pt>
                <c:pt idx="4">
                  <c:v>6727.5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57356.944000000003</v>
      </c>
      <c r="D7" s="39" t="s">
        <v>47</v>
      </c>
    </row>
    <row r="8" spans="1:15" x14ac:dyDescent="0.2">
      <c r="A8" t="s">
        <v>3</v>
      </c>
      <c r="C8" s="44">
        <v>0.38297300000000001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-1.3785766529673601E-5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-1.7130554678529955E-6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59933.191833490106</v>
      </c>
      <c r="E15" s="10" t="s">
        <v>30</v>
      </c>
      <c r="F15" s="25">
        <f ca="1">NOW()+15018.5+$C$5/24</f>
        <v>60319.590977430555</v>
      </c>
    </row>
    <row r="16" spans="1:15" x14ac:dyDescent="0.2">
      <c r="A16" s="12" t="s">
        <v>4</v>
      </c>
      <c r="B16" s="7"/>
      <c r="C16" s="13">
        <f ca="1">+C8+C12</f>
        <v>0.38297128694453214</v>
      </c>
      <c r="E16" s="10" t="s">
        <v>35</v>
      </c>
      <c r="F16" s="11">
        <f ca="1">ROUND(2*(F15-$C$7)/$C$8,0)/2+F14</f>
        <v>7737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1010</v>
      </c>
    </row>
    <row r="18" spans="1:21" ht="14.25" thickTop="1" thickBot="1" x14ac:dyDescent="0.25">
      <c r="A18" s="12" t="s">
        <v>5</v>
      </c>
      <c r="B18" s="7"/>
      <c r="C18" s="15">
        <f ca="1">+C15</f>
        <v>59933.191833490106</v>
      </c>
      <c r="D18" s="16">
        <f ca="1">+C16</f>
        <v>0.38297128694453214</v>
      </c>
      <c r="E18" s="10" t="s">
        <v>31</v>
      </c>
      <c r="F18" s="14">
        <f ca="1">+$C$15+$C$16*F17-15018.5-$C$5/24</f>
        <v>45301.888666637416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57356.944000000003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-1.3785766529673601E-5</v>
      </c>
      <c r="Q21" s="1">
        <f>+C21-15018.5</f>
        <v>42338.444000000003</v>
      </c>
    </row>
    <row r="22" spans="1:21" x14ac:dyDescent="0.2">
      <c r="A22" s="41" t="s">
        <v>48</v>
      </c>
      <c r="B22" s="42" t="s">
        <v>49</v>
      </c>
      <c r="C22" s="43">
        <v>59806.62</v>
      </c>
      <c r="D22" s="43">
        <v>3.5000000000000001E-3</v>
      </c>
      <c r="E22">
        <f t="shared" ref="E22:E25" si="0">+(C22-C$7)/C$8</f>
        <v>6396.4718139398847</v>
      </c>
      <c r="F22">
        <f t="shared" ref="F22:F25" si="1">ROUND(2*E22,0)/2</f>
        <v>6396.5</v>
      </c>
      <c r="G22">
        <f t="shared" ref="G22:G25" si="2">+C22-(C$7+F22*C$8)</f>
        <v>-1.0794499998155516E-2</v>
      </c>
      <c r="I22">
        <f t="shared" ref="I22:I25" si="3">+G22</f>
        <v>-1.0794499998155516E-2</v>
      </c>
      <c r="O22">
        <f t="shared" ref="O22:O25" ca="1" si="4">+C$11+C$12*$F22</f>
        <v>-1.097134506665136E-2</v>
      </c>
      <c r="Q22" s="1">
        <f t="shared" ref="Q22:Q25" si="5">+C22-15018.5</f>
        <v>44788.12</v>
      </c>
    </row>
    <row r="23" spans="1:21" x14ac:dyDescent="0.2">
      <c r="A23" s="41" t="s">
        <v>48</v>
      </c>
      <c r="B23" s="42" t="s">
        <v>49</v>
      </c>
      <c r="C23" s="43">
        <v>59854.681700000001</v>
      </c>
      <c r="D23" s="43">
        <v>3.5000000000000001E-3</v>
      </c>
      <c r="E23">
        <f t="shared" si="0"/>
        <v>6521.968128301467</v>
      </c>
      <c r="F23">
        <f t="shared" si="1"/>
        <v>6522</v>
      </c>
      <c r="G23">
        <f t="shared" si="2"/>
        <v>-1.2205999999423511E-2</v>
      </c>
      <c r="I23">
        <f t="shared" si="3"/>
        <v>-1.2205999999423511E-2</v>
      </c>
      <c r="O23">
        <f t="shared" ca="1" si="4"/>
        <v>-1.118633352786691E-2</v>
      </c>
      <c r="Q23" s="1">
        <f t="shared" si="5"/>
        <v>44836.181700000001</v>
      </c>
    </row>
    <row r="24" spans="1:21" x14ac:dyDescent="0.2">
      <c r="A24" s="41" t="s">
        <v>48</v>
      </c>
      <c r="B24" s="42" t="s">
        <v>49</v>
      </c>
      <c r="C24" s="43">
        <v>59883.597500000003</v>
      </c>
      <c r="D24" s="43">
        <v>3.5000000000000001E-3</v>
      </c>
      <c r="E24">
        <f t="shared" si="0"/>
        <v>6597.4716233259269</v>
      </c>
      <c r="F24">
        <f t="shared" si="1"/>
        <v>6597.5</v>
      </c>
      <c r="G24">
        <f t="shared" si="2"/>
        <v>-1.0867500001040753E-2</v>
      </c>
      <c r="I24">
        <f t="shared" si="3"/>
        <v>-1.0867500001040753E-2</v>
      </c>
      <c r="O24">
        <f t="shared" ca="1" si="4"/>
        <v>-1.1315669215689812E-2</v>
      </c>
      <c r="Q24" s="1">
        <f t="shared" si="5"/>
        <v>44865.097500000003</v>
      </c>
    </row>
    <row r="25" spans="1:21" x14ac:dyDescent="0.2">
      <c r="A25" s="41" t="s">
        <v>48</v>
      </c>
      <c r="B25" s="42" t="s">
        <v>49</v>
      </c>
      <c r="C25" s="43">
        <v>59933.383699999998</v>
      </c>
      <c r="D25" s="43">
        <v>3.5000000000000001E-3</v>
      </c>
      <c r="E25">
        <f t="shared" si="0"/>
        <v>6727.4708660923752</v>
      </c>
      <c r="F25">
        <f t="shared" si="1"/>
        <v>6727.5</v>
      </c>
      <c r="G25">
        <f t="shared" si="2"/>
        <v>-1.1157500004628673E-2</v>
      </c>
      <c r="I25">
        <f t="shared" si="3"/>
        <v>-1.1157500004628673E-2</v>
      </c>
      <c r="O25">
        <f t="shared" ca="1" si="4"/>
        <v>-1.1538366426510701E-2</v>
      </c>
      <c r="Q25" s="1">
        <f t="shared" si="5"/>
        <v>44914.883699999998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2024-01-10T01:11:00Z</dcterms:modified>
</cp:coreProperties>
</file>