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2B3002F-20E2-4B7A-9E6C-482E09EBF6F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G11" i="1"/>
  <c r="F11" i="1"/>
  <c r="C7" i="1"/>
  <c r="E22" i="1"/>
  <c r="F22" i="1"/>
  <c r="C8" i="1"/>
  <c r="E15" i="1"/>
  <c r="C17" i="1"/>
  <c r="Q21" i="1"/>
  <c r="E21" i="1"/>
  <c r="F21" i="1"/>
  <c r="G21" i="1"/>
  <c r="G22" i="1"/>
  <c r="H22" i="1"/>
  <c r="H21" i="1"/>
  <c r="C11" i="1"/>
  <c r="C12" i="1"/>
  <c r="C16" i="1" l="1"/>
  <c r="D18" i="1" s="1"/>
  <c r="O21" i="1"/>
  <c r="C15" i="1"/>
  <c r="E16" i="1" s="1"/>
  <c r="O22" i="1"/>
  <c r="C18" i="1" l="1"/>
  <c r="E17" i="1"/>
</calcChain>
</file>

<file path=xl/sharedStrings.xml><?xml version="1.0" encoding="utf-8"?>
<sst xmlns="http://schemas.openxmlformats.org/spreadsheetml/2006/main" count="46" uniqueCount="45">
  <si>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</si>
  <si>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</si>
  <si>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</si>
  <si>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</si>
  <si>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</si>
  <si>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</si>
  <si>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</si>
  <si>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</si>
  <si>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</si>
  <si>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</si>
  <si>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</si>
  <si>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</si>
  <si>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</si>
  <si>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</si>
  <si>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</si>
  <si>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</si>
  <si>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</si>
  <si>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</si>
  <si>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</si>
  <si>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</si>
  <si>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</si>
  <si>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</si>
  <si>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</si>
  <si>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</si>
  <si>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</si>
  <si>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</si>
  <si>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</si>
  <si>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</si>
  <si>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</si>
  <si>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</si>
  <si>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</si>
  <si>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</si>
  <si>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</si>
  <si>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</si>
  <si>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</si>
  <si>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</si>
  <si>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</si>
  <si>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</si>
  <si>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</si>
  <si>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</si>
  <si>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AL Aps / GSC 9429-1348</t>
  </si>
  <si>
    <t>EA</t>
  </si>
  <si>
    <t>VSX</t>
  </si>
  <si>
    <t>OEJV 0073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</si>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</sst>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1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Aps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0.98400000015681144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54-46BE-B54D-31E245529D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54-46BE-B54D-31E245529D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54-46BE-B54D-31E245529D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54-46BE-B54D-31E245529D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54-46BE-B54D-31E245529D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54-46BE-B54D-31E245529D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54-46BE-B54D-31E245529D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0.98400000015681144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54-46BE-B54D-31E245529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18328"/>
        <c:axId val="1"/>
      </c:scatterChart>
      <c:valAx>
        <c:axId val="94618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18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19A69B0-F3B6-8D30-67C2-C2CE3F127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25</v>
      </c>
      <c r="B2" s="29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36733.517</v>
      </c>
      <c r="D4" s="9">
        <v>7.4320000000000004</v>
      </c>
      <c r="E4" t="s">
        <v>42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36733.517</v>
      </c>
    </row>
    <row r="8" spans="1:7" x14ac:dyDescent="0.2">
      <c r="A8" t="s">
        <v>3</v>
      </c>
      <c r="C8">
        <f>+D4</f>
        <v>7.4320000000000004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4.1712590087189972E-4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54266.589000000153</v>
      </c>
      <c r="D15" s="16" t="s">
        <v>34</v>
      </c>
      <c r="E15" s="17">
        <f ca="1">TODAY()+15018.5-B9/24</f>
        <v>60320.5</v>
      </c>
    </row>
    <row r="16" spans="1:7" x14ac:dyDescent="0.2">
      <c r="A16" s="18" t="s">
        <v>4</v>
      </c>
      <c r="B16" s="12"/>
      <c r="C16" s="19">
        <f ca="1">+C8+C12</f>
        <v>7.432417125900872</v>
      </c>
      <c r="D16" s="16" t="s">
        <v>35</v>
      </c>
      <c r="E16" s="17">
        <f ca="1">ROUND(2*(E15-C15)/C16,0)/2+1</f>
        <v>815.5</v>
      </c>
    </row>
    <row r="17" spans="1:17" ht="13.5" thickBot="1" x14ac:dyDescent="0.25">
      <c r="A17" s="16" t="s">
        <v>31</v>
      </c>
      <c r="B17" s="12"/>
      <c r="C17" s="12">
        <f>COUNT(C21:C2191)</f>
        <v>2</v>
      </c>
      <c r="D17" s="16" t="s">
        <v>36</v>
      </c>
      <c r="E17" s="20">
        <f ca="1">+C15+C16*E16-15018.5-C9/24</f>
        <v>45309.620999505649</v>
      </c>
    </row>
    <row r="18" spans="1:17" ht="14.25" thickTop="1" thickBot="1" x14ac:dyDescent="0.25">
      <c r="A18" s="18" t="s">
        <v>5</v>
      </c>
      <c r="B18" s="12"/>
      <c r="C18" s="21">
        <f ca="1">+C15</f>
        <v>54266.589000000153</v>
      </c>
      <c r="D18" s="22">
        <f ca="1">+C16</f>
        <v>7.432417125900872</v>
      </c>
      <c r="E18" s="23" t="s">
        <v>37</v>
      </c>
    </row>
    <row r="19" spans="1:17" ht="13.5" thickTop="1" x14ac:dyDescent="0.2">
      <c r="A19" s="27" t="s">
        <v>38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39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36733.517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21715.017</v>
      </c>
    </row>
    <row r="22" spans="1:17" x14ac:dyDescent="0.2">
      <c r="A22" s="30" t="s">
        <v>43</v>
      </c>
      <c r="B22" s="31" t="s">
        <v>44</v>
      </c>
      <c r="C22" s="30">
        <v>54266.589000000153</v>
      </c>
      <c r="D22" s="30">
        <v>5.0000000000000001E-3</v>
      </c>
      <c r="E22">
        <f>+(C22-C$7)/C$8</f>
        <v>2359.1324004305911</v>
      </c>
      <c r="F22">
        <f>ROUND(2*E22,0)/2</f>
        <v>2359</v>
      </c>
      <c r="G22">
        <f>+C22-(C$7+F22*C$8)</f>
        <v>0.98400000015681144</v>
      </c>
      <c r="H22">
        <f>+G22</f>
        <v>0.98400000015681144</v>
      </c>
      <c r="O22">
        <f ca="1">+C$11+C$12*$F22</f>
        <v>0.98400000015681144</v>
      </c>
      <c r="Q22" s="2">
        <f>+C22-15018.5</f>
        <v>39248.089000000153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2024-01-11T01:23:44Z</dcterms:modified>
</cp:coreProperties>
</file>