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06FDB73-C210-43B5-8BE6-F1E6690AA1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G11" i="1"/>
  <c r="F11" i="1"/>
  <c r="C7" i="1"/>
  <c r="E22" i="1"/>
  <c r="F22" i="1"/>
  <c r="E21" i="1"/>
  <c r="F21" i="1"/>
  <c r="G21" i="1"/>
  <c r="H21" i="1"/>
  <c r="E15" i="1"/>
  <c r="C17" i="1"/>
  <c r="Q21" i="1"/>
  <c r="G22" i="1"/>
  <c r="I22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<sst xmlns="http://schemas.openxmlformats.org/spreadsheetml/2006/main" count="45" uniqueCount="43">
  <si>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</si>
  <si>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</si>
  <si>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</si>
  <si>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</si>
  <si>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</si>
  <si>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</si>
  <si>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</si>
  <si>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</si>
  <si>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</si>
  <si>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</si>
  <si>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</si>
  <si>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</si>
  <si>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</si>
  <si>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</si>
  <si>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</si>
  <si>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</si>
  <si>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</si>
  <si>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</si>
  <si>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</si>
  <si>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</si>
  <si>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</si>
  <si>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</si>
  <si>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</si>
  <si>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</si>
  <si>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</si>
  <si>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</si>
  <si>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</si>
  <si>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</si>
  <si>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</si>
  <si>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</si>
  <si>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</si>
  <si>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</si>
  <si>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</si>
  <si>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</si>
  <si>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</si>
  <si>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</si>
  <si>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</si>
  <si>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</si>
  <si>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SZ Aps / na</t>
  </si>
  <si>
    <t>OEJV 0048</t>
  </si>
  <si>
    <t>I</t>
  </si>
  <si>
    <t>EA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</si>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</sst>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SZ Aps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CA-46ED-AF9D-BE8427347C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-0.54399999999441206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CA-46ED-AF9D-BE8427347C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CA-46ED-AF9D-BE8427347C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CA-46ED-AF9D-BE8427347C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CA-46ED-AF9D-BE8427347C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CA-46ED-AF9D-BE8427347C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CA-46ED-AF9D-BE8427347C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-0.54399999999441206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CA-46ED-AF9D-BE8427347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424720"/>
        <c:axId val="1"/>
      </c:scatterChart>
      <c:valAx>
        <c:axId val="743424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424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8D07A9-3858-46BA-7DCD-D6CD61808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38</v>
      </c>
    </row>
    <row r="2" spans="1:7">
      <c r="A2" t="s">
        <v>25</v>
      </c>
      <c r="B2" t="s">
        <v>41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25330.55</v>
      </c>
      <c r="D4" s="9">
        <v>3.52</v>
      </c>
    </row>
    <row r="6" spans="1:7">
      <c r="A6" s="5" t="s">
        <v>1</v>
      </c>
    </row>
    <row r="7" spans="1:7">
      <c r="A7" t="s">
        <v>2</v>
      </c>
      <c r="C7">
        <f>+C4</f>
        <v>25330.55</v>
      </c>
    </row>
    <row r="8" spans="1:7">
      <c r="A8" t="s">
        <v>3</v>
      </c>
      <c r="C8">
        <f>+D4</f>
        <v>3.52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21</v>
      </c>
      <c r="D10" s="4" t="s">
        <v>22</v>
      </c>
      <c r="E10" s="12"/>
    </row>
    <row r="11" spans="1:7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17</v>
      </c>
      <c r="B12" s="12"/>
      <c r="C12" s="24">
        <f ca="1">SLOPE(INDIRECT($G$11):G992,INDIRECT($F$11):F992)</f>
        <v>-6.6978576704557015E-5</v>
      </c>
      <c r="D12" s="3"/>
      <c r="E12" s="12"/>
    </row>
    <row r="13" spans="1:7">
      <c r="A13" s="12" t="s">
        <v>20</v>
      </c>
      <c r="B13" s="12"/>
      <c r="C13" s="3" t="s">
        <v>14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18</v>
      </c>
      <c r="B15" s="12"/>
      <c r="C15" s="15">
        <f ca="1">(C7+C11)+(C8+C12)*INT(MAX(F21:F3533))</f>
        <v>53919.446000000011</v>
      </c>
      <c r="D15" s="16" t="s">
        <v>33</v>
      </c>
      <c r="E15" s="17">
        <f ca="1">TODAY()+15018.5-B9/24</f>
        <v>60320.5</v>
      </c>
    </row>
    <row r="16" spans="1:7">
      <c r="A16" s="18" t="s">
        <v>4</v>
      </c>
      <c r="B16" s="12"/>
      <c r="C16" s="19">
        <f ca="1">+C8+C12</f>
        <v>3.5199330214232956</v>
      </c>
      <c r="D16" s="16" t="s">
        <v>34</v>
      </c>
      <c r="E16" s="17">
        <f ca="1">ROUND(2*(E15-C15)/C16,0)/2+1</f>
        <v>1819.5</v>
      </c>
    </row>
    <row r="17" spans="1:17" ht="13.5" thickBot="1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45305.859965813033</v>
      </c>
    </row>
    <row r="18" spans="1:17" ht="14.25" thickTop="1" thickBot="1">
      <c r="A18" s="18" t="s">
        <v>5</v>
      </c>
      <c r="B18" s="12"/>
      <c r="C18" s="21">
        <f ca="1">+C15</f>
        <v>53919.446000000011</v>
      </c>
      <c r="D18" s="22">
        <f ca="1">+C16</f>
        <v>3.5199330214232956</v>
      </c>
      <c r="E18" s="23" t="s">
        <v>36</v>
      </c>
    </row>
    <row r="19" spans="1:17" ht="13.5" thickTop="1">
      <c r="A19" s="27" t="s">
        <v>37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42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>
      <c r="A21" t="s">
        <v>12</v>
      </c>
      <c r="C21" s="10">
        <v>25330.55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10312.049999999999</v>
      </c>
    </row>
    <row r="22" spans="1:17">
      <c r="A22" s="29" t="s">
        <v>39</v>
      </c>
      <c r="B22" s="30" t="s">
        <v>40</v>
      </c>
      <c r="C22" s="31">
        <v>53919.446000000004</v>
      </c>
      <c r="D22" s="31">
        <v>7.0000000000000001E-3</v>
      </c>
      <c r="E22">
        <f>+(C22-C$7)/C$8</f>
        <v>8121.8454545454561</v>
      </c>
      <c r="F22">
        <f>ROUND(2*E22,0)/2</f>
        <v>8122</v>
      </c>
      <c r="G22">
        <f>+C22-(C$7+F22*C$8)</f>
        <v>-0.54399999999441206</v>
      </c>
      <c r="I22">
        <f>+G22</f>
        <v>-0.54399999999441206</v>
      </c>
      <c r="O22">
        <f ca="1">+C$11+C$12*$F22</f>
        <v>-0.54399999999441206</v>
      </c>
      <c r="Q22" s="2">
        <f>+C22-15018.5</f>
        <v>38900.946000000004</v>
      </c>
    </row>
    <row r="23" spans="1:17">
      <c r="C23" s="10"/>
      <c r="D23" s="10"/>
      <c r="Q23" s="2"/>
    </row>
    <row r="24" spans="1:17">
      <c r="C24" s="10"/>
      <c r="D24" s="10"/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2024-01-11T01:44:56Z</dcterms:modified>
</cp:coreProperties>
</file>