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3B94B1-5D50-41E0-9ACA-25B8D9540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<sst xmlns="http://schemas.openxmlformats.org/spreadsheetml/2006/main" count="55" uniqueCount="49">
  <si>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</si>
  <si>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</si>
  <si>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</si>
  <si>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</si>
  <si>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</si>
  <si>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</si>
  <si>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</si>
  <si>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</si>
  <si>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</si>
  <si>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</si>
  <si>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</si>
  <si>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</si>
  <si>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</si>
  <si>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</si>
  <si>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</si>
  <si>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</si>
  <si>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</si>
  <si>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</si>
  <si>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</si>
  <si>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</si>
  <si>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</si>
  <si>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</si>
  <si>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</si>
  <si>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</si>
  <si>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</si>
  <si>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</si>
  <si>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</si>
  <si>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</si>
  <si>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</si>
  <si>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</si>
  <si>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</si>
  <si>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</si>
  <si>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</si>
  <si>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</si>
  <si>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</si>
  <si>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</si>
  <si>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</si>
  <si>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</si>
  <si>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</si>
  <si>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</si>
  <si>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</si>
  <si>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</si>
  <si>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</si>
  <si>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V1277 Aql</t>
  </si>
  <si>
    <t>G00487-1269</t>
  </si>
  <si>
    <t>E</t>
  </si>
  <si>
    <t>JBAV, 79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</si>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</sst>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5" fillId="0" borderId="0" applyFont="0" applyFill="0" applyBorder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6" xfId="0" applyFont="1" applyBorder="1" applyAlignment="1"/>
    <xf numFmtId="0" fontId="17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/>
    <xf numFmtId="43" fontId="20" fillId="0" borderId="0" xfId="8" applyFont="1" applyBorder="1"/>
    <xf numFmtId="0" fontId="20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V1277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2.4482499997247942E-2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2.4482499997247942E-2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72503.5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7" t="s">
        <v>43</v>
      </c>
      <c r="F1" s="31" t="s">
        <v>43</v>
      </c>
      <c r="G1" s="32"/>
      <c r="H1" s="33"/>
      <c r="I1" s="34" t="s">
        <v>44</v>
      </c>
      <c r="J1" s="35" t="s">
        <v>43</v>
      </c>
      <c r="K1" s="36">
        <v>19.392399999999999</v>
      </c>
      <c r="L1" s="37">
        <v>4.0903999999999998</v>
      </c>
      <c r="M1" s="35">
        <v>0</v>
      </c>
      <c r="N1" s="35">
        <v>0</v>
      </c>
      <c r="O1" s="38" t="s">
        <v>45</v>
      </c>
    </row>
    <row r="2" spans="1:15" x14ac:dyDescent="0.2">
      <c r="A2" t="s">
        <v>23</v>
      </c>
      <c r="B2" t="s">
        <v>45</v>
      </c>
      <c r="C2" s="25"/>
      <c r="D2" s="2"/>
    </row>
    <row r="4" spans="1:15" x14ac:dyDescent="0.2">
      <c r="A4" s="28" t="s">
        <v>0</v>
      </c>
      <c r="C4" s="2" t="s">
        <v>37</v>
      </c>
      <c r="D4" s="2" t="s">
        <v>37</v>
      </c>
    </row>
    <row r="5" spans="1:15" x14ac:dyDescent="0.2">
      <c r="A5" s="29" t="s">
        <v>28</v>
      </c>
      <c r="B5" s="7"/>
      <c r="C5" s="26">
        <v>-9.5</v>
      </c>
      <c r="D5" s="7" t="s">
        <v>29</v>
      </c>
      <c r="E5" s="7"/>
    </row>
    <row r="6" spans="1:15" x14ac:dyDescent="0.2">
      <c r="A6" s="28" t="s">
        <v>1</v>
      </c>
    </row>
    <row r="7" spans="1:15" x14ac:dyDescent="0.2">
      <c r="A7" t="s">
        <v>2</v>
      </c>
      <c r="C7" s="6">
        <v>31652.467000000001</v>
      </c>
      <c r="D7" s="30" t="s">
        <v>48</v>
      </c>
    </row>
    <row r="8" spans="1:15" x14ac:dyDescent="0.2">
      <c r="A8" t="s">
        <v>3</v>
      </c>
      <c r="C8" s="6">
        <v>0.35600500000000002</v>
      </c>
      <c r="D8" s="30" t="s">
        <v>48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3.3767335366220863E-7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57463.921997331163</v>
      </c>
      <c r="E15" s="10" t="s">
        <v>30</v>
      </c>
      <c r="F15" s="24">
        <f ca="1">NOW()+15018.5+$C$5/24</f>
        <v>60320.73856863426</v>
      </c>
    </row>
    <row r="16" spans="1:15" x14ac:dyDescent="0.2">
      <c r="A16" s="12" t="s">
        <v>4</v>
      </c>
      <c r="B16" s="7"/>
      <c r="C16" s="13">
        <f ca="1">+C8+C12</f>
        <v>0.35600533767335368</v>
      </c>
      <c r="E16" s="10" t="s">
        <v>35</v>
      </c>
      <c r="F16" s="11">
        <f ca="1">ROUND(2*(F15-$C$7)/$C$8,0)/2+F14</f>
        <v>80528.5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8025.5</v>
      </c>
    </row>
    <row r="18" spans="1:21" ht="14.25" thickTop="1" thickBot="1" x14ac:dyDescent="0.25">
      <c r="A18" s="12" t="s">
        <v>5</v>
      </c>
      <c r="B18" s="7"/>
      <c r="C18" s="15">
        <f ca="1">+C15</f>
        <v>57463.921997331163</v>
      </c>
      <c r="D18" s="16">
        <f ca="1">+C16</f>
        <v>0.35600533767335368</v>
      </c>
      <c r="E18" s="10" t="s">
        <v>31</v>
      </c>
      <c r="F18" s="14">
        <f ca="1">+$C$15+$C$16*F17-15018.5-$C$5/24</f>
        <v>45302.938668162002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31652.467000000001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16633.967000000001</v>
      </c>
    </row>
    <row r="22" spans="1:21" x14ac:dyDescent="0.2">
      <c r="A22" s="39" t="s">
        <v>46</v>
      </c>
      <c r="B22" s="39" t="s">
        <v>47</v>
      </c>
      <c r="C22" s="40">
        <v>57464.1</v>
      </c>
      <c r="D22" s="40">
        <v>0.01</v>
      </c>
      <c r="E22">
        <f>+(C22-C$7)/C$8</f>
        <v>72503.568770101541</v>
      </c>
      <c r="F22">
        <f>ROUND(2*E22,0)/2</f>
        <v>72503.5</v>
      </c>
      <c r="G22">
        <f>+C22-(C$7+F22*C$8)</f>
        <v>2.4482499997247942E-2</v>
      </c>
      <c r="I22">
        <f>+G22</f>
        <v>2.4482499997247942E-2</v>
      </c>
      <c r="O22">
        <f ca="1">+C$11+C$12*$F22</f>
        <v>2.4482499997247942E-2</v>
      </c>
      <c r="Q22" s="1">
        <f>+C22-15018.5</f>
        <v>42445.599999999999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2024-01-11T04:43:32Z</dcterms:modified>
</cp:coreProperties>
</file>