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9B2E8A1-C8F9-465F-9EA5-B0500B30FD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G11" i="1"/>
  <c r="F11" i="1"/>
  <c r="C7" i="1"/>
  <c r="E22" i="1"/>
  <c r="F22" i="1"/>
  <c r="G22" i="1"/>
  <c r="I22" i="1"/>
  <c r="E15" i="1"/>
  <c r="C17" i="1"/>
  <c r="Q21" i="1"/>
  <c r="E21" i="1"/>
  <c r="F21" i="1"/>
  <c r="G21" i="1"/>
  <c r="H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<sst xmlns="http://schemas.openxmlformats.org/spreadsheetml/2006/main" count="46" uniqueCount="44">
  <si>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</si>
  <si>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</si>
  <si>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</si>
  <si>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</si>
  <si>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</si>
  <si>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</si>
  <si>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</si>
  <si>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</si>
  <si>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</si>
  <si>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</si>
  <si>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</si>
  <si>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</si>
  <si>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</si>
  <si>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</si>
  <si>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</si>
  <si>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</si>
  <si>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</si>
  <si>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</si>
  <si>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</si>
  <si>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</si>
  <si>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</si>
  <si>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</si>
  <si>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</si>
  <si>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</si>
  <si>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</si>
  <si>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</si>
  <si>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</si>
  <si>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</si>
  <si>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</si>
  <si>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</si>
  <si>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</si>
  <si>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</si>
  <si>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</si>
  <si>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</si>
  <si>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</si>
  <si>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</si>
  <si>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</si>
  <si>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HS Ara / GSC 8750-0348</t>
  </si>
  <si>
    <t>OEJV 0048</t>
  </si>
  <si>
    <t>I</t>
  </si>
  <si>
    <t>OEJV</t>
  </si>
  <si>
    <t>Malkov</t>
  </si>
  <si>
    <t>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</si>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</sst>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1" xfId="0" applyFont="1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A-406C-B83A-1150AD2E88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0.65785999999934575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A-406C-B83A-1150AD2E88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3A-406C-B83A-1150AD2E88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3A-406C-B83A-1150AD2E88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3A-406C-B83A-1150AD2E88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3A-406C-B83A-1150AD2E88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3A-406C-B83A-1150AD2E88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0.65785999999934575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3A-406C-B83A-1150AD2E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77000"/>
        <c:axId val="1"/>
      </c:scatterChart>
      <c:valAx>
        <c:axId val="67627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7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FC2784-4CB1-1D40-92D5-044136D7F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24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27627.200000000001</v>
      </c>
      <c r="D4" s="9">
        <v>2.6456400000000002</v>
      </c>
    </row>
    <row r="6" spans="1:7">
      <c r="A6" s="5" t="s">
        <v>1</v>
      </c>
    </row>
    <row r="7" spans="1:7">
      <c r="A7" t="s">
        <v>2</v>
      </c>
      <c r="C7">
        <f>+C4</f>
        <v>27627.200000000001</v>
      </c>
    </row>
    <row r="8" spans="1:7">
      <c r="A8" t="s">
        <v>3</v>
      </c>
      <c r="C8">
        <f>+D4</f>
        <v>2.6456400000000002</v>
      </c>
      <c r="D8" s="32" t="s">
        <v>41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6.6193087487985682E-5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53920.228146903464</v>
      </c>
      <c r="D15" s="16" t="s">
        <v>32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2.6457061930874883</v>
      </c>
      <c r="D16" s="16" t="s">
        <v>33</v>
      </c>
      <c r="E16" s="17">
        <f ca="1">ROUND(2*(E15-C15)/C16,0)/2+1</f>
        <v>2420</v>
      </c>
    </row>
    <row r="17" spans="1:17" ht="13.5" thickBot="1">
      <c r="A17" s="16" t="s">
        <v>29</v>
      </c>
      <c r="B17" s="12"/>
      <c r="C17" s="12">
        <f>COUNT(C21:C2191)</f>
        <v>2</v>
      </c>
      <c r="D17" s="16" t="s">
        <v>34</v>
      </c>
      <c r="E17" s="20">
        <f ca="1">+C15+C16*E16-15018.5-C9/24</f>
        <v>45304.73296750852</v>
      </c>
    </row>
    <row r="18" spans="1:17" ht="14.25" thickTop="1" thickBot="1">
      <c r="A18" s="18" t="s">
        <v>5</v>
      </c>
      <c r="B18" s="12"/>
      <c r="C18" s="21">
        <f ca="1">+C15</f>
        <v>53920.228146903464</v>
      </c>
      <c r="D18" s="22">
        <f ca="1">+C16</f>
        <v>2.6457061930874883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27627.200000000001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12608.7</v>
      </c>
    </row>
    <row r="22" spans="1:17">
      <c r="A22" s="29" t="s">
        <v>38</v>
      </c>
      <c r="B22" s="30" t="s">
        <v>39</v>
      </c>
      <c r="C22" s="31">
        <v>53921.550999999999</v>
      </c>
      <c r="D22" s="31">
        <v>2E-3</v>
      </c>
      <c r="E22">
        <f>+(C22-C$7)/C$8</f>
        <v>9938.7486581696667</v>
      </c>
      <c r="F22">
        <f>ROUND(2*E22,0)/2</f>
        <v>9938.5</v>
      </c>
      <c r="G22">
        <f>+C22-(C$7+F22*C$8)</f>
        <v>0.65785999999934575</v>
      </c>
      <c r="I22">
        <f>+G22</f>
        <v>0.65785999999934575</v>
      </c>
      <c r="O22">
        <f ca="1">+C$11+C$12*$F22</f>
        <v>0.65785999999934575</v>
      </c>
      <c r="Q22" s="2">
        <f>+C22-15018.5</f>
        <v>38903.050999999999</v>
      </c>
    </row>
    <row r="23" spans="1:17">
      <c r="C23" s="10"/>
      <c r="D23" s="10"/>
      <c r="Q23" s="2"/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2024-01-11T06:50:54Z</dcterms:modified>
</cp:coreProperties>
</file>