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94BAC6-15E3-4D0A-8C1C-00C04F80F8A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5" i="1"/>
  <c r="C17" i="1"/>
  <c r="Q21" i="1"/>
  <c r="C12" i="1"/>
  <c r="C11" i="1"/>
  <c r="O21" i="1" l="1"/>
  <c r="C15" i="1"/>
  <c r="O22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<sst xmlns="http://schemas.openxmlformats.org/spreadsheetml/2006/main" count="49" uniqueCount="44">
  <si>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</si>
  <si>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</si>
  <si>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</si>
  <si>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</si>
  <si>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</si>
  <si>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</si>
  <si>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</si>
  <si>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</si>
  <si>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</si>
  <si>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</si>
  <si>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</si>
  <si>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</si>
  <si>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</si>
  <si>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</si>
  <si>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</si>
  <si>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</si>
  <si>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</si>
  <si>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</si>
  <si>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</si>
  <si>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</si>
  <si>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</si>
  <si>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</si>
  <si>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</si>
  <si>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</si>
  <si>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</si>
  <si>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</si>
  <si>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</si>
  <si>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</si>
  <si>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</si>
  <si>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</si>
  <si>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</si>
  <si>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</si>
  <si>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</si>
  <si>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</si>
  <si>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</si>
  <si>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</si>
  <si>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OW Ara / GSC 8750-0006</t>
  </si>
  <si>
    <t>OEJV 0048</t>
  </si>
  <si>
    <t>I</t>
  </si>
  <si>
    <t>GRAV</t>
  </si>
  <si>
    <t>not avail.</t>
  </si>
  <si>
    <t>EA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</si>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</sst>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Ara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FD-4B7A-B5E0-AC4447F61C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-5.6960000001708977E-2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FD-4B7A-B5E0-AC4447F61C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FD-4B7A-B5E0-AC4447F61C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FD-4B7A-B5E0-AC4447F61C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FD-4B7A-B5E0-AC4447F61C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FD-4B7A-B5E0-AC4447F61C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FD-4B7A-B5E0-AC4447F61C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-5.6960000001708977E-2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FD-4B7A-B5E0-AC4447F61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28048"/>
        <c:axId val="1"/>
      </c:scatterChart>
      <c:valAx>
        <c:axId val="41812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12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661654135338346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260C46-869F-1760-C087-E3A5D4D3F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>
      <c r="A2" t="s">
        <v>23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 t="s">
        <v>40</v>
      </c>
      <c r="D4" s="9" t="s">
        <v>40</v>
      </c>
    </row>
    <row r="6" spans="1:7">
      <c r="A6" s="5" t="s">
        <v>1</v>
      </c>
    </row>
    <row r="7" spans="1:7">
      <c r="A7" t="s">
        <v>2</v>
      </c>
      <c r="C7">
        <v>53067.894</v>
      </c>
      <c r="D7" s="32" t="s">
        <v>39</v>
      </c>
    </row>
    <row r="8" spans="1:7">
      <c r="A8" t="s">
        <v>3</v>
      </c>
      <c r="C8">
        <v>2.7300599999999999</v>
      </c>
      <c r="D8" s="32" t="s">
        <v>39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-1.8025316456237017E-4</v>
      </c>
      <c r="D12" s="3"/>
      <c r="E12" s="12"/>
    </row>
    <row r="13" spans="1:7">
      <c r="A13" s="12" t="s">
        <v>18</v>
      </c>
      <c r="B13" s="12"/>
      <c r="C13" s="3" t="s">
        <v>13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17</v>
      </c>
      <c r="B15" s="12"/>
      <c r="C15" s="15">
        <f ca="1">(C7+C11)+(C8+C12)*INT(MAX(F21:F3533))</f>
        <v>53930.536</v>
      </c>
      <c r="D15" s="16" t="s">
        <v>31</v>
      </c>
      <c r="E15" s="17">
        <f ca="1">TODAY()+15018.5-B9/24</f>
        <v>60320.5</v>
      </c>
    </row>
    <row r="16" spans="1:7">
      <c r="A16" s="18" t="s">
        <v>4</v>
      </c>
      <c r="B16" s="12"/>
      <c r="C16" s="19">
        <f ca="1">+C8+C12</f>
        <v>2.7298797468354374</v>
      </c>
      <c r="D16" s="16" t="s">
        <v>32</v>
      </c>
      <c r="E16" s="17">
        <f ca="1">ROUND(2*(E15-C15)/C16,0)/2+1</f>
        <v>2341.5</v>
      </c>
    </row>
    <row r="17" spans="1:17" ht="13.5" thickBot="1">
      <c r="A17" s="16" t="s">
        <v>28</v>
      </c>
      <c r="B17" s="12"/>
      <c r="C17" s="12">
        <f>COUNT(C21:C2191)</f>
        <v>2</v>
      </c>
      <c r="D17" s="16" t="s">
        <v>33</v>
      </c>
      <c r="E17" s="20">
        <f ca="1">+C15+C16*E16-15018.5-C9/24</f>
        <v>45304.445260548513</v>
      </c>
    </row>
    <row r="18" spans="1:17" ht="14.25" thickTop="1" thickBot="1">
      <c r="A18" s="18" t="s">
        <v>5</v>
      </c>
      <c r="B18" s="12"/>
      <c r="C18" s="21">
        <f ca="1">+C15</f>
        <v>53930.536</v>
      </c>
      <c r="D18" s="22">
        <f ca="1">+C16</f>
        <v>2.7298797468354374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42</v>
      </c>
      <c r="J20" s="7" t="s">
        <v>43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>
      <c r="A21" t="s">
        <v>39</v>
      </c>
      <c r="C21" s="10">
        <v>53067.894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38049.394</v>
      </c>
    </row>
    <row r="22" spans="1:17">
      <c r="A22" s="29" t="s">
        <v>37</v>
      </c>
      <c r="B22" s="30" t="s">
        <v>38</v>
      </c>
      <c r="C22" s="31">
        <v>53930.536</v>
      </c>
      <c r="D22" s="31">
        <v>4.0000000000000001E-3</v>
      </c>
      <c r="E22">
        <f>+(C22-C$7)/C$8</f>
        <v>315.97913598968518</v>
      </c>
      <c r="F22">
        <f>ROUND(2*E22,0)/2</f>
        <v>316</v>
      </c>
      <c r="G22">
        <f>+C22-(C$7+F22*C$8)</f>
        <v>-5.6960000001708977E-2</v>
      </c>
      <c r="I22">
        <f>+G22</f>
        <v>-5.6960000001708977E-2</v>
      </c>
      <c r="O22">
        <f ca="1">+C$11+C$12*$F22</f>
        <v>-5.6960000001708977E-2</v>
      </c>
      <c r="Q22" s="2">
        <f>+C22-15018.5</f>
        <v>38912.036</v>
      </c>
    </row>
    <row r="23" spans="1:17">
      <c r="C23" s="10"/>
      <c r="D23" s="10"/>
      <c r="Q23" s="2"/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2024-01-11T06:55:23Z</dcterms:modified>
</cp:coreProperties>
</file>