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0383781-B81A-4085-811E-66CF7A58AB4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E23" i="1"/>
  <c r="F23" i="1"/>
  <c r="G23" i="1"/>
  <c r="H23" i="1"/>
  <c r="G11" i="1"/>
  <c r="F11" i="1"/>
  <c r="Q21" i="1"/>
  <c r="H22" i="1"/>
  <c r="Q22" i="1"/>
  <c r="Q23" i="1"/>
  <c r="E14" i="1"/>
  <c r="E15" i="1" s="1"/>
  <c r="C17" i="1"/>
  <c r="C11" i="1"/>
  <c r="C12" i="1"/>
  <c r="C16" i="1" l="1"/>
  <c r="D18" i="1" s="1"/>
  <c r="C15" i="1"/>
  <c r="E16" i="1" s="1"/>
  <c r="O22" i="1"/>
  <c r="S22" i="1" s="1"/>
  <c r="O23" i="1"/>
  <c r="S23" i="1" s="1"/>
  <c r="O21" i="1"/>
  <c r="S21" i="1" s="1"/>
  <c r="S19" i="1" l="1"/>
  <c r="C18" i="1"/>
  <c r="E17" i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<sst xmlns="http://schemas.openxmlformats.org/spreadsheetml/2006/main" count="59" uniqueCount="54">
  <si>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</si>
  <si>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</si>
  <si>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</si>
  <si>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</si>
  <si>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</si>
  <si>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</si>
  <si>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</si>
  <si>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</si>
  <si>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</si>
  <si>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</si>
  <si>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</si>
  <si>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</si>
  <si>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</si>
  <si>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</si>
  <si>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</si>
  <si>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</si>
  <si>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</si>
  <si>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</si>
  <si>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</si>
  <si>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</si>
  <si>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</si>
  <si>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</si>
  <si>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</si>
  <si>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</si>
  <si>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</si>
  <si>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</si>
  <si>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</si>
  <si>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</si>
  <si>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</si>
  <si>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</si>
  <si>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</si>
  <si>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</si>
  <si>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</si>
  <si>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</si>
  <si>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</si>
  <si>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</si>
  <si>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</si>
  <si>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</si>
  <si>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</si>
  <si>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</si>
  <si>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</si>
  <si>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</si>
  <si>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</si>
  <si>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G0645-0085</t>
  </si>
  <si>
    <t>G0645-0085_Ari.xls</t>
  </si>
  <si>
    <t>Ari</t>
  </si>
  <si>
    <t>BRNO</t>
  </si>
  <si>
    <t>IBVS 5960</t>
  </si>
  <si>
    <t>I</t>
  </si>
  <si>
    <t>IBVS 6011</t>
  </si>
  <si>
    <t>IBVS 6042</t>
  </si>
  <si>
    <t>II</t>
  </si>
  <si>
    <t>CCD</t>
  </si>
  <si>
    <t>CZ Ari / GSC 0645-0085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</si>
</sst>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CZ Ari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865</c:v>
                </c:pt>
                <c:pt idx="2">
                  <c:v>1875.5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8.0000000161817297E-4</c:v>
                </c:pt>
                <c:pt idx="2">
                  <c:v>-3.4099999975296669E-3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3F-4F3F-9983-1629684543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865</c:v>
                </c:pt>
                <c:pt idx="2">
                  <c:v>1875.5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3F-4F3F-9983-1629684543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865</c:v>
                </c:pt>
                <c:pt idx="2">
                  <c:v>1875.5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3F-4F3F-9983-1629684543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865</c:v>
                </c:pt>
                <c:pt idx="2">
                  <c:v>1875.5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3F-4F3F-9983-1629684543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865</c:v>
                </c:pt>
                <c:pt idx="2">
                  <c:v>1875.5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3F-4F3F-9983-1629684543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865</c:v>
                </c:pt>
                <c:pt idx="2">
                  <c:v>1875.5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3F-4F3F-9983-1629684543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865</c:v>
                </c:pt>
                <c:pt idx="2">
                  <c:v>1875.5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3F-4F3F-9983-1629684543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865</c:v>
                </c:pt>
                <c:pt idx="2">
                  <c:v>1875.5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8.5056089335623869E-4</c:v>
                </c:pt>
                <c:pt idx="1">
                  <c:v>-7.786511171246521E-4</c:v>
                </c:pt>
                <c:pt idx="2">
                  <c:v>-2.6819097721430805E-3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3F-4F3F-9983-1629684543C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865</c:v>
                </c:pt>
                <c:pt idx="2">
                  <c:v>1875.5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3F-4F3F-9983-162968454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699904"/>
        <c:axId val="1"/>
      </c:scatterChart>
      <c:valAx>
        <c:axId val="778699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699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0B5EC78-EB93-2683-91EF-3494641B1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53</v>
      </c>
      <c r="E1" t="s">
        <v>44</v>
      </c>
    </row>
    <row r="2" spans="1:7" ht="12.95" customHeight="1" x14ac:dyDescent="0.2">
      <c r="A2" t="s">
        <v>24</v>
      </c>
      <c r="B2" t="s">
        <v>13</v>
      </c>
      <c r="C2" s="31" t="s">
        <v>42</v>
      </c>
      <c r="D2" s="3" t="s">
        <v>45</v>
      </c>
      <c r="E2" s="32" t="s">
        <v>43</v>
      </c>
      <c r="F2" t="s">
        <v>43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41</v>
      </c>
      <c r="D4" s="29" t="s">
        <v>41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8">
        <v>55544.656000000003</v>
      </c>
      <c r="D7" s="30" t="s">
        <v>46</v>
      </c>
    </row>
    <row r="8" spans="1:7" ht="12.95" customHeight="1" x14ac:dyDescent="0.2">
      <c r="A8" t="s">
        <v>3</v>
      </c>
      <c r="C8" s="38">
        <v>0.35521999999999998</v>
      </c>
      <c r="D8" s="30" t="s">
        <v>46</v>
      </c>
    </row>
    <row r="9" spans="1:7" ht="12.95" customHeight="1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INTERCEPT(INDIRECT($G$11):G991,INDIRECT($F$11):F991)</f>
        <v>8.5056089335623869E-4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SLOPE(INDIRECT($G$11):G991,INDIRECT($F$11):F991)</f>
        <v>-1.8834820930414923E-6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33</v>
      </c>
      <c r="E14" s="15">
        <f ca="1">NOW()+15018.5+$C$9/24</f>
        <v>60322.757088657403</v>
      </c>
    </row>
    <row r="15" spans="1:7" ht="12.95" customHeight="1" x14ac:dyDescent="0.2">
      <c r="A15" s="12" t="s">
        <v>17</v>
      </c>
      <c r="B15" s="10"/>
      <c r="C15" s="13">
        <f ca="1">(C7+C11)+(C8+C12)*INT(MAX(F21:F3532))</f>
        <v>56210.690819031974</v>
      </c>
      <c r="D15" s="14" t="s">
        <v>39</v>
      </c>
      <c r="E15" s="15">
        <f ca="1">ROUND(2*(E14-$C$7)/$C$8,0)/2+E13</f>
        <v>13452</v>
      </c>
    </row>
    <row r="16" spans="1:7" ht="12.95" customHeight="1" x14ac:dyDescent="0.2">
      <c r="A16" s="16" t="s">
        <v>4</v>
      </c>
      <c r="B16" s="10"/>
      <c r="C16" s="17">
        <f ca="1">+C8+C12</f>
        <v>0.35521811651790691</v>
      </c>
      <c r="D16" s="14" t="s">
        <v>40</v>
      </c>
      <c r="E16" s="24">
        <f ca="1">ROUND(2*(E14-$C$15)/$C$16,0)/2+E13</f>
        <v>11577</v>
      </c>
    </row>
    <row r="17" spans="1:19" ht="12.95" customHeight="1" thickBot="1" x14ac:dyDescent="0.25">
      <c r="A17" s="14" t="s">
        <v>30</v>
      </c>
      <c r="B17" s="10"/>
      <c r="C17" s="10">
        <f>COUNT(C21:C2190)</f>
        <v>3</v>
      </c>
      <c r="D17" s="14" t="s">
        <v>34</v>
      </c>
      <c r="E17" s="18">
        <f ca="1">+$C$15+$C$16*E16-15018.5-$C$9/24</f>
        <v>45304.94678729312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56210.690819031974</v>
      </c>
      <c r="D18" s="20">
        <f ca="1">+C16</f>
        <v>0.35521811651790691</v>
      </c>
      <c r="E18" s="21" t="s">
        <v>35</v>
      </c>
    </row>
    <row r="19" spans="1:19" ht="12.95" customHeight="1" thickTop="1" x14ac:dyDescent="0.2">
      <c r="A19" s="25" t="s">
        <v>36</v>
      </c>
      <c r="E19" s="26">
        <v>21</v>
      </c>
      <c r="S19">
        <f ca="1">SQRT(SUM(S21:S49)/(COUNT(S21:S49)-1))</f>
        <v>1.3685226641014072E-3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52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ht="12.95" customHeight="1" x14ac:dyDescent="0.2">
      <c r="A21" s="33" t="s">
        <v>47</v>
      </c>
      <c r="B21" s="34" t="s">
        <v>48</v>
      </c>
      <c r="C21" s="33">
        <v>55544.656000000003</v>
      </c>
      <c r="D21" s="33">
        <v>4.0000000000000002E-4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8.5056089335623869E-4</v>
      </c>
      <c r="Q21" s="2">
        <f>+C21-15018.5</f>
        <v>40526.156000000003</v>
      </c>
      <c r="S21">
        <f ca="1">+(O21-G21)^2</f>
        <v>7.234538333069628E-7</v>
      </c>
    </row>
    <row r="22" spans="1:19" ht="12.95" customHeight="1" x14ac:dyDescent="0.2">
      <c r="A22" s="33" t="s">
        <v>49</v>
      </c>
      <c r="B22" s="34" t="s">
        <v>48</v>
      </c>
      <c r="C22" s="33">
        <v>55851.922100000003</v>
      </c>
      <c r="D22" s="33">
        <v>8.0000000000000004E-4</v>
      </c>
      <c r="E22">
        <f>+(C22-C$7)/C$8</f>
        <v>865.00225212544547</v>
      </c>
      <c r="F22">
        <f>ROUND(2*E22,0)/2</f>
        <v>865</v>
      </c>
      <c r="G22">
        <f>+C22-(C$7+F22*C$8)</f>
        <v>8.0000000161817297E-4</v>
      </c>
      <c r="H22">
        <f>+G22</f>
        <v>8.0000000161817297E-4</v>
      </c>
      <c r="O22">
        <f ca="1">+C$11+C$12*$F22</f>
        <v>-7.786511171246521E-4</v>
      </c>
      <c r="Q22" s="2">
        <f>+C22-15018.5</f>
        <v>40833.422100000003</v>
      </c>
      <c r="S22">
        <f ca="1">+(O22-G22)^2</f>
        <v>2.4921393547079726E-6</v>
      </c>
    </row>
    <row r="23" spans="1:19" ht="12.95" customHeight="1" x14ac:dyDescent="0.2">
      <c r="A23" s="35" t="s">
        <v>50</v>
      </c>
      <c r="B23" s="36" t="s">
        <v>51</v>
      </c>
      <c r="C23" s="37">
        <v>56210.867700000003</v>
      </c>
      <c r="D23" s="37">
        <v>2.0000000000000001E-4</v>
      </c>
      <c r="E23">
        <f>+(C23-C$7)/C$8</f>
        <v>1875.4904003152972</v>
      </c>
      <c r="F23">
        <f>ROUND(2*E23,0)/2</f>
        <v>1875.5</v>
      </c>
      <c r="G23">
        <f>+C23-(C$7+F23*C$8)</f>
        <v>-3.4099999975296669E-3</v>
      </c>
      <c r="H23">
        <f>+G23</f>
        <v>-3.4099999975296669E-3</v>
      </c>
      <c r="O23">
        <f ca="1">+C$11+C$12*$F23</f>
        <v>-2.6819097721430805E-3</v>
      </c>
      <c r="Q23" s="2">
        <f>+C23-15018.5</f>
        <v>41192.367700000003</v>
      </c>
      <c r="S23">
        <f ca="1">+(O23-G23)^2</f>
        <v>5.301153763034901E-7</v>
      </c>
    </row>
    <row r="24" spans="1:19" ht="12.95" customHeight="1" x14ac:dyDescent="0.2">
      <c r="C24" s="8"/>
      <c r="D24" s="8"/>
      <c r="Q24" s="2"/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4" ht="12.95" customHeight="1" x14ac:dyDescent="0.2">
      <c r="C33" s="8"/>
      <c r="D33" s="8"/>
    </row>
    <row r="34" spans="3:4" ht="12.95" customHeight="1" x14ac:dyDescent="0.2">
      <c r="C34" s="8"/>
      <c r="D34" s="8"/>
    </row>
    <row r="35" spans="3:4" ht="12.95" customHeight="1" x14ac:dyDescent="0.2">
      <c r="C35" s="8"/>
      <c r="D35" s="8"/>
    </row>
    <row r="36" spans="3:4" ht="12.95" customHeight="1" x14ac:dyDescent="0.2">
      <c r="C36" s="8"/>
      <c r="D36" s="8"/>
    </row>
    <row r="37" spans="3:4" ht="12.95" customHeight="1" x14ac:dyDescent="0.2">
      <c r="C37" s="8"/>
      <c r="D37" s="8"/>
    </row>
    <row r="38" spans="3:4" ht="12.95" customHeight="1" x14ac:dyDescent="0.2">
      <c r="C38" s="8"/>
      <c r="D38" s="8"/>
    </row>
    <row r="39" spans="3:4" ht="12.95" customHeight="1" x14ac:dyDescent="0.2">
      <c r="C39" s="8"/>
      <c r="D39" s="8"/>
    </row>
    <row r="40" spans="3:4" ht="12.95" customHeight="1" x14ac:dyDescent="0.2">
      <c r="C40" s="8"/>
      <c r="D40" s="8"/>
    </row>
    <row r="41" spans="3:4" ht="12.95" customHeight="1" x14ac:dyDescent="0.2">
      <c r="C41" s="8"/>
      <c r="D41" s="8"/>
    </row>
    <row r="42" spans="3:4" ht="12.95" customHeight="1" x14ac:dyDescent="0.2">
      <c r="C42" s="8"/>
      <c r="D42" s="8"/>
    </row>
    <row r="43" spans="3:4" ht="12.95" customHeight="1" x14ac:dyDescent="0.2">
      <c r="C43" s="8"/>
      <c r="D43" s="8"/>
    </row>
    <row r="44" spans="3:4" ht="12.95" customHeight="1" x14ac:dyDescent="0.2">
      <c r="C44" s="8"/>
      <c r="D44" s="8"/>
    </row>
    <row r="45" spans="3:4" ht="12.95" customHeight="1" x14ac:dyDescent="0.2">
      <c r="C45" s="8"/>
      <c r="D45" s="8"/>
    </row>
    <row r="46" spans="3:4" ht="12.95" customHeight="1" x14ac:dyDescent="0.2">
      <c r="C46" s="8"/>
      <c r="D46" s="8"/>
    </row>
    <row r="47" spans="3:4" ht="12.95" customHeight="1" x14ac:dyDescent="0.2">
      <c r="C47" s="8"/>
      <c r="D47" s="8"/>
    </row>
    <row r="48" spans="3:4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ht="12.95" customHeight="1" x14ac:dyDescent="0.2">
      <c r="C290" s="8"/>
      <c r="D290" s="8"/>
    </row>
    <row r="291" spans="3:4" ht="12.95" customHeight="1" x14ac:dyDescent="0.2">
      <c r="C291" s="8"/>
      <c r="D291" s="8"/>
    </row>
    <row r="292" spans="3:4" ht="12.95" customHeight="1" x14ac:dyDescent="0.2">
      <c r="C292" s="8"/>
      <c r="D292" s="8"/>
    </row>
    <row r="293" spans="3:4" ht="12.95" customHeight="1" x14ac:dyDescent="0.2">
      <c r="C293" s="8"/>
      <c r="D293" s="8"/>
    </row>
    <row r="294" spans="3:4" ht="12.95" customHeight="1" x14ac:dyDescent="0.2">
      <c r="C294" s="8"/>
      <c r="D294" s="8"/>
    </row>
    <row r="295" spans="3:4" ht="12.95" customHeight="1" x14ac:dyDescent="0.2">
      <c r="C295" s="8"/>
      <c r="D295" s="8"/>
    </row>
    <row r="296" spans="3:4" ht="12.95" customHeight="1" x14ac:dyDescent="0.2">
      <c r="C296" s="8"/>
      <c r="D296" s="8"/>
    </row>
    <row r="297" spans="3:4" ht="12.95" customHeight="1" x14ac:dyDescent="0.2">
      <c r="C297" s="8"/>
      <c r="D297" s="8"/>
    </row>
    <row r="298" spans="3:4" ht="12.95" customHeight="1" x14ac:dyDescent="0.2">
      <c r="C298" s="8"/>
      <c r="D298" s="8"/>
    </row>
    <row r="299" spans="3:4" ht="12.95" customHeight="1" x14ac:dyDescent="0.2">
      <c r="C299" s="8"/>
      <c r="D299" s="8"/>
    </row>
    <row r="300" spans="3:4" ht="12.95" customHeight="1" x14ac:dyDescent="0.2">
      <c r="C300" s="8"/>
      <c r="D300" s="8"/>
    </row>
    <row r="301" spans="3:4" ht="12.95" customHeight="1" x14ac:dyDescent="0.2">
      <c r="C301" s="8"/>
      <c r="D301" s="8"/>
    </row>
    <row r="302" spans="3:4" ht="12.95" customHeight="1" x14ac:dyDescent="0.2">
      <c r="C302" s="8"/>
      <c r="D302" s="8"/>
    </row>
    <row r="303" spans="3:4" ht="12.95" customHeight="1" x14ac:dyDescent="0.2">
      <c r="C303" s="8"/>
      <c r="D303" s="8"/>
    </row>
    <row r="304" spans="3:4" ht="12.95" customHeight="1" x14ac:dyDescent="0.2">
      <c r="C304" s="8"/>
      <c r="D304" s="8"/>
    </row>
    <row r="305" spans="3:4" ht="12.95" customHeight="1" x14ac:dyDescent="0.2">
      <c r="C305" s="8"/>
      <c r="D305" s="8"/>
    </row>
    <row r="306" spans="3:4" ht="12.95" customHeight="1" x14ac:dyDescent="0.2">
      <c r="C306" s="8"/>
      <c r="D306" s="8"/>
    </row>
    <row r="307" spans="3:4" ht="12.95" customHeight="1" x14ac:dyDescent="0.2">
      <c r="C307" s="8"/>
      <c r="D307" s="8"/>
    </row>
    <row r="308" spans="3:4" ht="12.95" customHeight="1" x14ac:dyDescent="0.2">
      <c r="C308" s="8"/>
      <c r="D308" s="8"/>
    </row>
    <row r="309" spans="3:4" ht="12.95" customHeight="1" x14ac:dyDescent="0.2">
      <c r="C309" s="8"/>
      <c r="D309" s="8"/>
    </row>
    <row r="310" spans="3:4" ht="12.95" customHeight="1" x14ac:dyDescent="0.2">
      <c r="C310" s="8"/>
      <c r="D310" s="8"/>
    </row>
    <row r="311" spans="3:4" ht="12.95" customHeight="1" x14ac:dyDescent="0.2">
      <c r="C311" s="8"/>
      <c r="D311" s="8"/>
    </row>
    <row r="312" spans="3:4" ht="12.95" customHeight="1" x14ac:dyDescent="0.2">
      <c r="C312" s="8"/>
      <c r="D312" s="8"/>
    </row>
    <row r="313" spans="3:4" ht="12.95" customHeight="1" x14ac:dyDescent="0.2">
      <c r="C313" s="8"/>
      <c r="D313" s="8"/>
    </row>
    <row r="314" spans="3:4" ht="12.95" customHeight="1" x14ac:dyDescent="0.2">
      <c r="C314" s="8"/>
      <c r="D314" s="8"/>
    </row>
    <row r="315" spans="3:4" ht="12.95" customHeight="1" x14ac:dyDescent="0.2">
      <c r="C315" s="8"/>
      <c r="D315" s="8"/>
    </row>
    <row r="316" spans="3:4" ht="12.95" customHeight="1" x14ac:dyDescent="0.2">
      <c r="C316" s="8"/>
      <c r="D316" s="8"/>
    </row>
    <row r="317" spans="3:4" ht="12.95" customHeight="1" x14ac:dyDescent="0.2">
      <c r="C317" s="8"/>
      <c r="D317" s="8"/>
    </row>
    <row r="318" spans="3:4" ht="12.95" customHeight="1" x14ac:dyDescent="0.2">
      <c r="C318" s="8"/>
      <c r="D318" s="8"/>
    </row>
    <row r="319" spans="3:4" ht="12.95" customHeight="1" x14ac:dyDescent="0.2">
      <c r="C319" s="8"/>
      <c r="D319" s="8"/>
    </row>
    <row r="320" spans="3:4" ht="12.95" customHeight="1" x14ac:dyDescent="0.2">
      <c r="C320" s="8"/>
      <c r="D320" s="8"/>
    </row>
    <row r="321" spans="3:4" ht="12.95" customHeight="1" x14ac:dyDescent="0.2">
      <c r="C321" s="8"/>
      <c r="D321" s="8"/>
    </row>
    <row r="322" spans="3:4" ht="12.95" customHeight="1" x14ac:dyDescent="0.2">
      <c r="C322" s="8"/>
      <c r="D322" s="8"/>
    </row>
    <row r="323" spans="3:4" ht="12.95" customHeight="1" x14ac:dyDescent="0.2">
      <c r="C323" s="8"/>
      <c r="D323" s="8"/>
    </row>
    <row r="324" spans="3:4" ht="12.95" customHeight="1" x14ac:dyDescent="0.2">
      <c r="C324" s="8"/>
      <c r="D324" s="8"/>
    </row>
    <row r="325" spans="3:4" ht="12.95" customHeight="1" x14ac:dyDescent="0.2">
      <c r="C325" s="8"/>
      <c r="D325" s="8"/>
    </row>
    <row r="326" spans="3:4" ht="12.95" customHeight="1" x14ac:dyDescent="0.2">
      <c r="C326" s="8"/>
      <c r="D326" s="8"/>
    </row>
    <row r="327" spans="3:4" ht="12.95" customHeight="1" x14ac:dyDescent="0.2">
      <c r="C327" s="8"/>
      <c r="D327" s="8"/>
    </row>
    <row r="328" spans="3:4" ht="12.95" customHeight="1" x14ac:dyDescent="0.2">
      <c r="C328" s="8"/>
      <c r="D328" s="8"/>
    </row>
    <row r="329" spans="3:4" ht="12.95" customHeight="1" x14ac:dyDescent="0.2">
      <c r="C329" s="8"/>
      <c r="D329" s="8"/>
    </row>
    <row r="330" spans="3:4" ht="12.95" customHeight="1" x14ac:dyDescent="0.2">
      <c r="C330" s="8"/>
      <c r="D330" s="8"/>
    </row>
    <row r="331" spans="3:4" ht="12.95" customHeight="1" x14ac:dyDescent="0.2">
      <c r="C331" s="8"/>
      <c r="D331" s="8"/>
    </row>
    <row r="332" spans="3:4" ht="12.95" customHeight="1" x14ac:dyDescent="0.2">
      <c r="C332" s="8"/>
      <c r="D332" s="8"/>
    </row>
    <row r="333" spans="3:4" ht="12.95" customHeight="1" x14ac:dyDescent="0.2">
      <c r="C333" s="8"/>
      <c r="D333" s="8"/>
    </row>
    <row r="334" spans="3:4" ht="12.95" customHeight="1" x14ac:dyDescent="0.2">
      <c r="C334" s="8"/>
      <c r="D334" s="8"/>
    </row>
    <row r="335" spans="3:4" ht="12.95" customHeight="1" x14ac:dyDescent="0.2">
      <c r="C335" s="8"/>
      <c r="D335" s="8"/>
    </row>
    <row r="336" spans="3:4" ht="12.95" customHeight="1" x14ac:dyDescent="0.2">
      <c r="C336" s="8"/>
      <c r="D336" s="8"/>
    </row>
    <row r="337" spans="3:4" ht="12.95" customHeight="1" x14ac:dyDescent="0.2">
      <c r="C337" s="8"/>
      <c r="D337" s="8"/>
    </row>
    <row r="338" spans="3:4" ht="12.95" customHeight="1" x14ac:dyDescent="0.2">
      <c r="C338" s="8"/>
      <c r="D338" s="8"/>
    </row>
    <row r="339" spans="3:4" ht="12.95" customHeight="1" x14ac:dyDescent="0.2">
      <c r="C339" s="8"/>
      <c r="D339" s="8"/>
    </row>
    <row r="340" spans="3:4" ht="12.95" customHeight="1" x14ac:dyDescent="0.2">
      <c r="C340" s="8"/>
      <c r="D340" s="8"/>
    </row>
    <row r="341" spans="3:4" ht="12.95" customHeight="1" x14ac:dyDescent="0.2">
      <c r="C341" s="8"/>
      <c r="D341" s="8"/>
    </row>
    <row r="342" spans="3:4" ht="12.95" customHeight="1" x14ac:dyDescent="0.2">
      <c r="C342" s="8"/>
      <c r="D342" s="8"/>
    </row>
    <row r="343" spans="3:4" ht="12.95" customHeight="1" x14ac:dyDescent="0.2">
      <c r="C343" s="8"/>
      <c r="D343" s="8"/>
    </row>
    <row r="344" spans="3:4" ht="12.95" customHeight="1" x14ac:dyDescent="0.2">
      <c r="C344" s="8"/>
      <c r="D344" s="8"/>
    </row>
    <row r="345" spans="3:4" ht="12.95" customHeight="1" x14ac:dyDescent="0.2">
      <c r="C345" s="8"/>
      <c r="D345" s="8"/>
    </row>
    <row r="346" spans="3:4" ht="12.95" customHeight="1" x14ac:dyDescent="0.2">
      <c r="C346" s="8"/>
      <c r="D346" s="8"/>
    </row>
    <row r="347" spans="3:4" ht="12.95" customHeight="1" x14ac:dyDescent="0.2">
      <c r="C347" s="8"/>
      <c r="D347" s="8"/>
    </row>
    <row r="348" spans="3:4" ht="12.95" customHeight="1" x14ac:dyDescent="0.2">
      <c r="C348" s="8"/>
      <c r="D348" s="8"/>
    </row>
    <row r="349" spans="3:4" ht="12.95" customHeight="1" x14ac:dyDescent="0.2">
      <c r="C349" s="8"/>
      <c r="D349" s="8"/>
    </row>
    <row r="350" spans="3:4" ht="12.95" customHeight="1" x14ac:dyDescent="0.2">
      <c r="C350" s="8"/>
      <c r="D350" s="8"/>
    </row>
    <row r="351" spans="3:4" ht="12.95" customHeight="1" x14ac:dyDescent="0.2">
      <c r="C351" s="8"/>
      <c r="D351" s="8"/>
    </row>
    <row r="352" spans="3:4" ht="12.95" customHeight="1" x14ac:dyDescent="0.2">
      <c r="C352" s="8"/>
      <c r="D352" s="8"/>
    </row>
    <row r="353" spans="3:4" ht="12.95" customHeight="1" x14ac:dyDescent="0.2">
      <c r="C353" s="8"/>
      <c r="D353" s="8"/>
    </row>
    <row r="354" spans="3:4" ht="12.95" customHeight="1" x14ac:dyDescent="0.2">
      <c r="C354" s="8"/>
      <c r="D354" s="8"/>
    </row>
    <row r="355" spans="3:4" ht="12.95" customHeight="1" x14ac:dyDescent="0.2">
      <c r="C355" s="8"/>
      <c r="D355" s="8"/>
    </row>
    <row r="356" spans="3:4" ht="12.95" customHeight="1" x14ac:dyDescent="0.2">
      <c r="C356" s="8"/>
      <c r="D356" s="8"/>
    </row>
    <row r="357" spans="3:4" ht="12.95" customHeight="1" x14ac:dyDescent="0.2">
      <c r="C357" s="8"/>
      <c r="D357" s="8"/>
    </row>
    <row r="358" spans="3:4" ht="12.95" customHeight="1" x14ac:dyDescent="0.2">
      <c r="C358" s="8"/>
      <c r="D358" s="8"/>
    </row>
    <row r="359" spans="3:4" ht="12.95" customHeight="1" x14ac:dyDescent="0.2">
      <c r="C359" s="8"/>
      <c r="D359" s="8"/>
    </row>
    <row r="360" spans="3:4" ht="12.95" customHeight="1" x14ac:dyDescent="0.2">
      <c r="C360" s="8"/>
      <c r="D360" s="8"/>
    </row>
    <row r="361" spans="3:4" ht="12.95" customHeight="1" x14ac:dyDescent="0.2">
      <c r="C361" s="8"/>
      <c r="D361" s="8"/>
    </row>
    <row r="362" spans="3:4" ht="12.95" customHeight="1" x14ac:dyDescent="0.2">
      <c r="C362" s="8"/>
      <c r="D362" s="8"/>
    </row>
    <row r="363" spans="3:4" ht="12.95" customHeight="1" x14ac:dyDescent="0.2">
      <c r="C363" s="8"/>
      <c r="D363" s="8"/>
    </row>
    <row r="364" spans="3:4" ht="12.95" customHeight="1" x14ac:dyDescent="0.2">
      <c r="C364" s="8"/>
      <c r="D364" s="8"/>
    </row>
    <row r="365" spans="3:4" ht="12.95" customHeight="1" x14ac:dyDescent="0.2">
      <c r="C365" s="8"/>
      <c r="D365" s="8"/>
    </row>
    <row r="366" spans="3:4" ht="12.95" customHeight="1" x14ac:dyDescent="0.2">
      <c r="C366" s="8"/>
      <c r="D366" s="8"/>
    </row>
    <row r="367" spans="3:4" ht="12.95" customHeight="1" x14ac:dyDescent="0.2">
      <c r="C367" s="8"/>
      <c r="D367" s="8"/>
    </row>
    <row r="368" spans="3:4" ht="12.95" customHeight="1" x14ac:dyDescent="0.2">
      <c r="C368" s="8"/>
      <c r="D368" s="8"/>
    </row>
    <row r="369" spans="3:4" ht="12.95" customHeight="1" x14ac:dyDescent="0.2">
      <c r="C369" s="8"/>
      <c r="D369" s="8"/>
    </row>
    <row r="370" spans="3:4" ht="12.95" customHeight="1" x14ac:dyDescent="0.2">
      <c r="C370" s="8"/>
      <c r="D370" s="8"/>
    </row>
    <row r="371" spans="3:4" ht="12.95" customHeight="1" x14ac:dyDescent="0.2">
      <c r="C371" s="8"/>
      <c r="D371" s="8"/>
    </row>
    <row r="372" spans="3:4" ht="12.95" customHeight="1" x14ac:dyDescent="0.2">
      <c r="C372" s="8"/>
      <c r="D372" s="8"/>
    </row>
    <row r="373" spans="3:4" ht="12.95" customHeight="1" x14ac:dyDescent="0.2">
      <c r="C373" s="8"/>
      <c r="D373" s="8"/>
    </row>
    <row r="374" spans="3:4" ht="12.95" customHeight="1" x14ac:dyDescent="0.2">
      <c r="C374" s="8"/>
      <c r="D374" s="8"/>
    </row>
    <row r="375" spans="3:4" ht="12.95" customHeight="1" x14ac:dyDescent="0.2">
      <c r="C375" s="8"/>
      <c r="D375" s="8"/>
    </row>
    <row r="376" spans="3:4" ht="12.95" customHeight="1" x14ac:dyDescent="0.2">
      <c r="C376" s="8"/>
      <c r="D376" s="8"/>
    </row>
    <row r="377" spans="3:4" ht="12.95" customHeight="1" x14ac:dyDescent="0.2">
      <c r="C377" s="8"/>
      <c r="D377" s="8"/>
    </row>
    <row r="378" spans="3:4" ht="12.95" customHeight="1" x14ac:dyDescent="0.2">
      <c r="C378" s="8"/>
      <c r="D378" s="8"/>
    </row>
    <row r="379" spans="3:4" ht="12.95" customHeight="1" x14ac:dyDescent="0.2">
      <c r="C379" s="8"/>
      <c r="D379" s="8"/>
    </row>
    <row r="380" spans="3:4" ht="12.95" customHeight="1" x14ac:dyDescent="0.2">
      <c r="C380" s="8"/>
      <c r="D380" s="8"/>
    </row>
    <row r="381" spans="3:4" ht="12.95" customHeight="1" x14ac:dyDescent="0.2">
      <c r="C381" s="8"/>
      <c r="D381" s="8"/>
    </row>
    <row r="382" spans="3:4" ht="12.95" customHeight="1" x14ac:dyDescent="0.2">
      <c r="C382" s="8"/>
      <c r="D382" s="8"/>
    </row>
    <row r="383" spans="3:4" ht="12.95" customHeight="1" x14ac:dyDescent="0.2">
      <c r="C383" s="8"/>
      <c r="D383" s="8"/>
    </row>
    <row r="384" spans="3:4" ht="12.95" customHeight="1" x14ac:dyDescent="0.2">
      <c r="C384" s="8"/>
      <c r="D384" s="8"/>
    </row>
    <row r="385" spans="3:4" ht="12.95" customHeight="1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2024-01-13T05:10:12Z</dcterms:modified>
</cp:coreProperties>
</file>