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C9636DC-DA92-4A77-A3B9-AF6DB68393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7" i="1"/>
  <c r="E22" i="1"/>
  <c r="F22" i="1"/>
  <c r="C8" i="1"/>
  <c r="C21" i="1"/>
  <c r="E21" i="1"/>
  <c r="F21" i="1"/>
  <c r="G21" i="1"/>
  <c r="H21" i="1"/>
  <c r="G11" i="1"/>
  <c r="E14" i="1"/>
  <c r="C17" i="1"/>
  <c r="Q21" i="1"/>
  <c r="G22" i="1"/>
  <c r="I22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<sst xmlns="http://schemas.openxmlformats.org/spreadsheetml/2006/main" count="47" uniqueCount="45">
  <si>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</si>
  <si>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</si>
  <si>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</si>
  <si>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</si>
  <si>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</si>
  <si>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</si>
  <si>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</si>
  <si>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</si>
  <si>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</si>
  <si>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</si>
  <si>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</si>
  <si>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</si>
  <si>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</si>
  <si>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</si>
  <si>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</si>
  <si>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</si>
  <si>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</si>
  <si>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</si>
  <si>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</si>
  <si>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</si>
  <si>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</si>
  <si>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</si>
  <si>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</si>
  <si>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</si>
  <si>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</si>
  <si>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</si>
  <si>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</si>
  <si>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</si>
  <si>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</si>
  <si>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</si>
  <si>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</si>
  <si>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</si>
  <si>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</si>
  <si>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</si>
  <si>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</si>
  <si>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</si>
  <si>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</si>
  <si>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</si>
  <si>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</si>
  <si>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</si>
  <si>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V0465 Cam  / GSC 4122-0945   </t>
  </si>
  <si>
    <t>EA</t>
  </si>
  <si>
    <t>IBVS 6011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</si>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</sst>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V0465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3-47BE-A676-F51D82166C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-9.2499999955180101E-3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3-47BE-A676-F51D82166C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3-47BE-A676-F51D82166C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3-47BE-A676-F51D82166C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3-47BE-A676-F51D82166C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3-47BE-A676-F51D82166C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3-47BE-A676-F51D82166C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-9.2499999955180101E-3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3-47BE-A676-F51D8216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495232"/>
        <c:axId val="1"/>
      </c:scatterChart>
      <c:valAx>
        <c:axId val="69849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9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51127819548872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FA8686-453B-9D08-AF7A-82CA58E8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51567.82</v>
      </c>
      <c r="D4" s="9">
        <v>1.9365300000000001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51567.82</v>
      </c>
    </row>
    <row r="8" spans="1:7" x14ac:dyDescent="0.2">
      <c r="A8" t="s">
        <v>3</v>
      </c>
      <c r="C8">
        <f>+D4</f>
        <v>1.9365300000000001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-4.1387024588447469E-6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60324.830037962958</v>
      </c>
    </row>
    <row r="15" spans="1:7" x14ac:dyDescent="0.2">
      <c r="A15" s="14" t="s">
        <v>18</v>
      </c>
      <c r="B15" s="12"/>
      <c r="C15" s="15">
        <f ca="1">(C7+C11)+(C8+C12)*INT(MAX(F21:F3533))</f>
        <v>55895.955300000001</v>
      </c>
      <c r="D15" s="16" t="s">
        <v>38</v>
      </c>
      <c r="E15" s="17">
        <f ca="1">ROUND(2*(E14-$C$7)/$C$8,0)/2+E13</f>
        <v>4523</v>
      </c>
    </row>
    <row r="16" spans="1:7" x14ac:dyDescent="0.2">
      <c r="A16" s="18" t="s">
        <v>4</v>
      </c>
      <c r="B16" s="12"/>
      <c r="C16" s="19">
        <f ca="1">+C8+C12</f>
        <v>1.9365258612975413</v>
      </c>
      <c r="D16" s="16" t="s">
        <v>39</v>
      </c>
      <c r="E16" s="26">
        <f ca="1">ROUND(2*(E14-$C$15)/$C$16,0)/2+E13</f>
        <v>2288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45308.622303982112</v>
      </c>
    </row>
    <row r="18" spans="1:17" ht="14.25" thickTop="1" thickBot="1" x14ac:dyDescent="0.25">
      <c r="A18" s="18" t="s">
        <v>5</v>
      </c>
      <c r="B18" s="12"/>
      <c r="C18" s="21">
        <f ca="1">+C15</f>
        <v>55895.955300000001</v>
      </c>
      <c r="D18" s="22">
        <f ca="1">+C16</f>
        <v>1.9365258612975413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51567.82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36549.32</v>
      </c>
    </row>
    <row r="22" spans="1:17" x14ac:dyDescent="0.2">
      <c r="A22" s="29" t="s">
        <v>42</v>
      </c>
      <c r="B22" s="30" t="s">
        <v>43</v>
      </c>
      <c r="C22" s="29">
        <v>55895.955300000001</v>
      </c>
      <c r="D22" s="29">
        <v>8.0000000000000004E-4</v>
      </c>
      <c r="E22">
        <f>+(C22-C$7)/C$8</f>
        <v>2234.9952234150783</v>
      </c>
      <c r="F22">
        <f>ROUND(2*E22,0)/2</f>
        <v>2235</v>
      </c>
      <c r="G22">
        <f>+C22-(C$7+F22*C$8)</f>
        <v>-9.2499999955180101E-3</v>
      </c>
      <c r="I22">
        <f>+G22</f>
        <v>-9.2499999955180101E-3</v>
      </c>
      <c r="O22">
        <f ca="1">+C$11+C$12*$F22</f>
        <v>-9.2499999955180101E-3</v>
      </c>
      <c r="Q22" s="2">
        <f>+C22-15018.5</f>
        <v>40877.455300000001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2024-01-15T06:55:15Z</dcterms:modified>
</cp:coreProperties>
</file>