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B2A4EF-5BFC-484D-805C-76C2D4BA37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F11" i="1"/>
  <c r="Q22" i="1"/>
  <c r="A21" i="1"/>
  <c r="G1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<sst xmlns="http://schemas.openxmlformats.org/spreadsheetml/2006/main" count="53" uniqueCount="50">
  <si>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</si>
  <si>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</si>
  <si>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</si>
  <si>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</si>
  <si>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</si>
  <si>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</si>
  <si>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</si>
  <si>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</si>
  <si>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</si>
  <si>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</si>
  <si>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</si>
  <si>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</si>
  <si>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</si>
  <si>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</si>
  <si>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</si>
  <si>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</si>
  <si>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</si>
  <si>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</si>
  <si>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</si>
  <si>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</si>
  <si>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</si>
  <si>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</si>
  <si>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</si>
  <si>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</si>
  <si>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</si>
  <si>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</si>
  <si>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</si>
  <si>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</si>
  <si>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</si>
  <si>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</si>
  <si>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</si>
  <si>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</si>
  <si>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</si>
  <si>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</si>
  <si>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</si>
  <si>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</si>
  <si>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</si>
  <si>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</si>
  <si>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</si>
  <si>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</si>
  <si>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</si>
  <si>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V0476 Cam</t>
  </si>
  <si>
    <t>IBVS 6048</t>
  </si>
  <si>
    <t>I</t>
  </si>
  <si>
    <t>V0476 Cam / GSC 4527-1006</t>
  </si>
  <si>
    <t>EA</t>
  </si>
  <si>
    <t>OEJV 0083</t>
  </si>
  <si>
    <t>G4527-1006</t>
  </si>
  <si>
    <t>CCD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</si>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</sst>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V0476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0F-40FC-9F73-FAE7CF3ED8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0F-40FC-9F73-FAE7CF3ED8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0F-40FC-9F73-FAE7CF3ED8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0F-40FC-9F73-FAE7CF3ED8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0F-40FC-9F73-FAE7CF3ED8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0F-40FC-9F73-FAE7CF3ED8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0F-40FC-9F73-FAE7CF3ED8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0F-40FC-9F73-FAE7CF3ED8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0F-40FC-9F73-FAE7CF3E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4008"/>
        <c:axId val="1"/>
      </c:scatterChart>
      <c:valAx>
        <c:axId val="639404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4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781E6E-82B6-56DF-5C6E-2ADCB1AFA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J20" sqref="J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45</v>
      </c>
      <c r="C2" s="3"/>
      <c r="D2" s="3"/>
      <c r="E2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56002.495799999997</v>
      </c>
      <c r="D7" s="30" t="s">
        <v>46</v>
      </c>
    </row>
    <row r="8" spans="1:7" x14ac:dyDescent="0.2">
      <c r="A8" t="s">
        <v>3</v>
      </c>
      <c r="C8" s="34">
        <v>3.0701830966870602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 t="e">
        <f ca="1">INTERCEPT(INDIRECT($G$11):G992,INDIRECT($F$11):F992)</f>
        <v>#DIV/0!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 t="e">
        <f ca="1">SLOPE(INDIRECT($G$11):G992,INDIRECT($F$11):F992)</f>
        <v>#DIV/0!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60326.616056134255</v>
      </c>
    </row>
    <row r="15" spans="1:7" x14ac:dyDescent="0.2">
      <c r="A15" s="12" t="s">
        <v>17</v>
      </c>
      <c r="B15" s="10"/>
      <c r="C15" s="13" t="e">
        <f ca="1">(C7+C11)+(C8+C12)*INT(MAX(F21:F3533))</f>
        <v>#DIV/0!</v>
      </c>
      <c r="D15" s="14" t="s">
        <v>38</v>
      </c>
      <c r="E15" s="15">
        <f ca="1">ROUND(2*(E14-$C$7)/$C$8,0)/2+E13</f>
        <v>1409.5</v>
      </c>
    </row>
    <row r="16" spans="1:7" x14ac:dyDescent="0.2">
      <c r="A16" s="16" t="s">
        <v>4</v>
      </c>
      <c r="B16" s="10"/>
      <c r="C16" s="17" t="e">
        <f ca="1">+C8+C12</f>
        <v>#DIV/0!</v>
      </c>
      <c r="D16" s="14" t="s">
        <v>39</v>
      </c>
      <c r="E16" s="24" t="e">
        <f ca="1">ROUND(2*(E14-$C$15)/$C$16,0)/2+E13</f>
        <v>#DIV/0!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 t="e">
        <f ca="1">+$C$15+$C$16*E16-15018.5-$C$9/24</f>
        <v>#DIV/0!</v>
      </c>
    </row>
    <row r="18" spans="1:18" ht="14.25" thickTop="1" thickBot="1" x14ac:dyDescent="0.25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OEJV 0083</v>
      </c>
      <c r="C21" s="8">
        <f>C$7</f>
        <v>56002.495799999997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40983.995799999997</v>
      </c>
    </row>
    <row r="22" spans="1:18" x14ac:dyDescent="0.2">
      <c r="A22" s="31" t="s">
        <v>42</v>
      </c>
      <c r="B22" s="32" t="s">
        <v>43</v>
      </c>
      <c r="C22" s="33">
        <v>56002.495799999997</v>
      </c>
      <c r="D22" s="33">
        <v>3.2000000000000002E-3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 t="e">
        <f ca="1">+C$11+C$12*$F22</f>
        <v>#DIV/0!</v>
      </c>
      <c r="Q22" s="2">
        <f>+C22-15018.5</f>
        <v>40983.995799999997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2024-01-17T01:47:07Z</dcterms:modified>
</cp:coreProperties>
</file>