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7F9A2B-9F14-43DD-A858-1C5B9DADE6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<sst xmlns="http://schemas.openxmlformats.org/spreadsheetml/2006/main" count="51" uniqueCount="49">
  <si>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</si>
  <si>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</si>
  <si>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</si>
  <si>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</si>
  <si>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</si>
  <si>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</si>
  <si>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</si>
  <si>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</si>
  <si>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</si>
  <si>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</si>
  <si>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</si>
  <si>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</si>
  <si>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</si>
  <si>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</si>
  <si>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</si>
  <si>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</si>
  <si>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</si>
  <si>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</si>
  <si>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</si>
  <si>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</si>
  <si>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</si>
  <si>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</si>
  <si>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</si>
  <si>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</si>
  <si>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</si>
  <si>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</si>
  <si>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</si>
  <si>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</si>
  <si>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</si>
  <si>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</si>
  <si>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</si>
  <si>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</si>
  <si>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</si>
  <si>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</si>
  <si>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</si>
  <si>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</si>
  <si>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</si>
  <si>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</si>
  <si>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</si>
  <si>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</si>
  <si>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</si>
  <si>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V0519 Cam / GSC 4634-1925</t>
  </si>
  <si>
    <t>G4634-1925</t>
  </si>
  <si>
    <t>EA</t>
  </si>
  <si>
    <t>OEJV 0083</t>
  </si>
  <si>
    <t>IBVS 5992</t>
  </si>
  <si>
    <t>I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</si>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</sst>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Cam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F-4E3B-929C-5BCDC7CE9B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-3.1600001602782868E-3</c:v>
                </c:pt>
                <c:pt idx="2">
                  <c:v>-4.6000001675565727E-3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F-4E3B-929C-5BCDC7CE9B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F-4E3B-929C-5BCDC7CE9B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F-4E3B-929C-5BCDC7CE9B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F-4E3B-929C-5BCDC7CE9B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F-4E3B-929C-5BCDC7CE9B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6F-4E3B-929C-5BCDC7CE9B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4.4274573888567273E-5</c:v>
                </c:pt>
                <c:pt idx="1">
                  <c:v>-3.7476542267461106E-3</c:v>
                </c:pt>
                <c:pt idx="2">
                  <c:v>-4.0566206749773166E-3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6F-4E3B-929C-5BCDC7CE9BD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5081</c:v>
                </c:pt>
                <c:pt idx="2">
                  <c:v>5495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6F-4E3B-929C-5BCDC7CE9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78064"/>
        <c:axId val="1"/>
      </c:scatterChart>
      <c:valAx>
        <c:axId val="9937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7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7BC386-02DD-6235-DC95-CA69008EA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/>
      <c r="F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51343.69700000016</v>
      </c>
      <c r="D4" s="9">
        <v>0.85026000000000002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v>51343.69700000016</v>
      </c>
    </row>
    <row r="8" spans="1:7" x14ac:dyDescent="0.2">
      <c r="A8" t="s">
        <v>3</v>
      </c>
      <c r="C8">
        <v>0.85026000000000002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4.4274573888567273E-5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-7.4629576867441013E-7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60326.680031018514</v>
      </c>
    </row>
    <row r="15" spans="1:7" x14ac:dyDescent="0.2">
      <c r="A15" s="14" t="s">
        <v>17</v>
      </c>
      <c r="B15" s="12"/>
      <c r="C15" s="15">
        <f ca="1">(C7+C11)+(C8+C12)*INT(MAX(F21:F3533))</f>
        <v>56015.871643379483</v>
      </c>
      <c r="D15" s="16" t="s">
        <v>40</v>
      </c>
      <c r="E15" s="17">
        <f ca="1">ROUND(2*(E14-$C$7)/$C$8,0)/2+E13</f>
        <v>10566</v>
      </c>
    </row>
    <row r="16" spans="1:7" x14ac:dyDescent="0.2">
      <c r="A16" s="18" t="s">
        <v>4</v>
      </c>
      <c r="B16" s="12"/>
      <c r="C16" s="19">
        <f ca="1">+C8+C12</f>
        <v>0.85025925370423139</v>
      </c>
      <c r="D16" s="16" t="s">
        <v>33</v>
      </c>
      <c r="E16" s="26">
        <f ca="1">ROUND(2*(E14-$C$15)/$C$16,0)/2+E13</f>
        <v>5071</v>
      </c>
    </row>
    <row r="17" spans="1:18" ht="13.5" thickBot="1" x14ac:dyDescent="0.25">
      <c r="A17" s="16" t="s">
        <v>29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45309.432152246976</v>
      </c>
    </row>
    <row r="18" spans="1:18" ht="14.25" thickTop="1" thickBot="1" x14ac:dyDescent="0.25">
      <c r="A18" s="18" t="s">
        <v>5</v>
      </c>
      <c r="B18" s="12"/>
      <c r="C18" s="21">
        <f ca="1">+C15</f>
        <v>56015.871643379483</v>
      </c>
      <c r="D18" s="22">
        <f ca="1">+C16</f>
        <v>0.85025925370423139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51343.69700000016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4.4274573888567273E-5</v>
      </c>
      <c r="Q21" s="2">
        <f>+C21-15018.5</f>
        <v>36325.19700000016</v>
      </c>
    </row>
    <row r="22" spans="1:18" x14ac:dyDescent="0.2">
      <c r="A22" s="31" t="s">
        <v>45</v>
      </c>
      <c r="B22" s="32" t="s">
        <v>46</v>
      </c>
      <c r="C22" s="31">
        <v>55663.8649</v>
      </c>
      <c r="D22" s="31">
        <v>2.9999999999999997E-4</v>
      </c>
      <c r="E22">
        <f>+(C22-C$7)/C$8</f>
        <v>5080.9962834895678</v>
      </c>
      <c r="F22">
        <f>ROUND(2*E22,0)/2</f>
        <v>5081</v>
      </c>
      <c r="G22">
        <f>+C22-(C$7+F22*C$8)</f>
        <v>-3.1600001602782868E-3</v>
      </c>
      <c r="I22">
        <f>+G22</f>
        <v>-3.1600001602782868E-3</v>
      </c>
      <c r="O22">
        <f ca="1">+C$11+C$12*$F22</f>
        <v>-3.7476542267461106E-3</v>
      </c>
      <c r="Q22" s="2">
        <f>+C22-15018.5</f>
        <v>40645.3649</v>
      </c>
    </row>
    <row r="23" spans="1:18" x14ac:dyDescent="0.2">
      <c r="A23" s="33" t="s">
        <v>47</v>
      </c>
      <c r="B23" s="34" t="s">
        <v>46</v>
      </c>
      <c r="C23" s="33">
        <v>56015.871099999997</v>
      </c>
      <c r="D23" s="33">
        <v>2.9999999999999997E-4</v>
      </c>
      <c r="E23">
        <f>+(C23-C$7)/C$8</f>
        <v>5494.9945898899587</v>
      </c>
      <c r="F23">
        <f>ROUND(2*E23,0)/2</f>
        <v>5495</v>
      </c>
      <c r="G23">
        <f>+C23-(C$7+F23*C$8)</f>
        <v>-4.6000001675565727E-3</v>
      </c>
      <c r="I23">
        <f>+G23</f>
        <v>-4.6000001675565727E-3</v>
      </c>
      <c r="O23">
        <f ca="1">+C$11+C$12*$F23</f>
        <v>-4.0566206749773166E-3</v>
      </c>
      <c r="Q23" s="2">
        <f>+C23-15018.5</f>
        <v>40997.371099999997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2024-01-17T03:19:14Z</dcterms:modified>
</cp:coreProperties>
</file>