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43021F91-4B0C-48DF-A12A-4D280C454D84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Q22" i="1" l="1"/>
  <c r="Q23" i="1"/>
  <c r="G11" i="1"/>
  <c r="F11" i="1"/>
  <c r="C7" i="1"/>
  <c r="E23" i="1"/>
  <c r="F23" i="1"/>
  <c r="G23" i="1"/>
  <c r="I23" i="1"/>
  <c r="C8" i="1"/>
  <c r="E21" i="1"/>
  <c r="F21" i="1"/>
  <c r="E15" i="1"/>
  <c r="C17" i="1"/>
  <c r="Q21" i="1"/>
  <c r="E22" i="1"/>
  <c r="F22" i="1"/>
  <c r="G22" i="1"/>
  <c r="I22" i="1"/>
  <c r="G21" i="1"/>
  <c r="H21" i="1"/>
  <c r="C12" i="1"/>
  <c r="C16" i="1" l="1"/>
  <c r="D18" i="1" s="1"/>
  <c r="C11" i="1"/>
  <c r="O23" i="1" l="1"/>
  <c r="O21" i="1"/>
  <c r="C15" i="1"/>
  <c r="O22" i="1"/>
  <c r="C18" i="1" l="1"/>
  <c r="E16" i="1"/>
  <c r="E17" i="1" s="1"/>
</calcChain>
</file>

<file path=xl/sharedStrings.xml><?xml version="1.0" encoding="utf-8"?>
<sst xmlns="http://schemas.openxmlformats.org/spreadsheetml/2006/main" count="47" uniqueCount="46">
  <si>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</si>
  <si>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</si>
  <si>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</si>
  <si>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</si>
  <si>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</si>
  <si>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</si>
  <si>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</si>
  <si>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</si>
  <si>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</si>
  <si>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</si>
  <si>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</si>
  <si>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</si>
  <si>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</si>
  <si>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</si>
  <si>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</si>
  <si>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</si>
  <si>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</si>
  <si>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</si>
  <si>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</si>
  <si>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</si>
  <si>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</si>
  <si>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</si>
  <si>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</si>
  <si>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</si>
  <si>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</si>
  <si>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</si>
  <si>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</si>
  <si>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</si>
  <si>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</si>
  <si>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</si>
  <si>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</si>
  <si>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</si>
  <si>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</si>
  <si>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</si>
  <si>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</si>
  <si>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</si>
  <si>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</si>
  <si>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</si>
  <si>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GQ Car / GSC 8957-2084</t>
  </si>
  <si>
    <t>IBVS 5796</t>
  </si>
  <si>
    <t>II</t>
  </si>
  <si>
    <t>OEJV 0073</t>
  </si>
  <si>
    <t>I</t>
  </si>
  <si>
    <t>GCVS</t>
  </si>
  <si>
    <t>EW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</si>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</sst>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5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7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1" applyNumberFormat="0" applyFont="0" applyFill="0" applyAlignment="0" applyProtection="0"/>
  </cellStyleXfs>
  <cellXfs count="33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Alignment="1"/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8" fillId="0" borderId="0" xfId="0" applyFont="1" applyAlignment="1">
      <alignment horizontal="righ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0" xfId="0" applyFont="1" applyAlignment="1">
      <alignment horizontal="left" wrapText="1"/>
    </xf>
    <xf numFmtId="0" fontId="14" fillId="0" borderId="0" xfId="0" applyFont="1" applyAlignment="1">
      <alignment horizontal="center" wrapText="1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GQ Car - O-C Diagr.</a:t>
            </a:r>
          </a:p>
        </c:rich>
      </c:tx>
      <c:layout>
        <c:manualLayout>
          <c:xMode val="edge"/>
          <c:yMode val="edge"/>
          <c:x val="0.38646616541353385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76246334310852"/>
          <c:w val="0.81954887218045114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1.1000000000000001E-3</c:v>
                  </c:pt>
                  <c:pt idx="2">
                    <c:v>3.0000000000000001E-3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1.1000000000000001E-3</c:v>
                  </c:pt>
                  <c:pt idx="2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44061.5</c:v>
                </c:pt>
                <c:pt idx="2">
                  <c:v>44247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792-41CE-AB54-3903163E022D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  <c:pt idx="2">
                    <c:v>3.0000000000000001E-3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  <c:pt idx="2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44061.5</c:v>
                </c:pt>
                <c:pt idx="2">
                  <c:v>44247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-5.0165000007837079E-2</c:v>
                </c:pt>
                <c:pt idx="2">
                  <c:v>6.8629999790573493E-2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792-41CE-AB54-3903163E022D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  <c:pt idx="2">
                    <c:v>3.0000000000000001E-3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  <c:pt idx="2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44061.5</c:v>
                </c:pt>
                <c:pt idx="2">
                  <c:v>44247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792-41CE-AB54-3903163E022D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  <c:pt idx="2">
                    <c:v>3.0000000000000001E-3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  <c:pt idx="2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44061.5</c:v>
                </c:pt>
                <c:pt idx="2">
                  <c:v>44247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792-41CE-AB54-3903163E022D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  <c:pt idx="2">
                    <c:v>3.0000000000000001E-3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  <c:pt idx="2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44061.5</c:v>
                </c:pt>
                <c:pt idx="2">
                  <c:v>44247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792-41CE-AB54-3903163E022D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  <c:pt idx="2">
                    <c:v>3.0000000000000001E-3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  <c:pt idx="2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44061.5</c:v>
                </c:pt>
                <c:pt idx="2">
                  <c:v>44247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792-41CE-AB54-3903163E022D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  <c:pt idx="2">
                    <c:v>3.0000000000000001E-3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  <c:pt idx="2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44061.5</c:v>
                </c:pt>
                <c:pt idx="2">
                  <c:v>44247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792-41CE-AB54-3903163E022D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44061.5</c:v>
                </c:pt>
                <c:pt idx="2">
                  <c:v>44247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-2.4945487457897313E-4</c:v>
                </c:pt>
                <c:pt idx="1">
                  <c:v>9.337047622868324E-3</c:v>
                </c:pt>
                <c:pt idx="2">
                  <c:v>9.3774070344470606E-3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792-41CE-AB54-3903163E02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32635144"/>
        <c:axId val="1"/>
      </c:scatterChart>
      <c:valAx>
        <c:axId val="63263514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3263514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360902255639097"/>
          <c:y val="0.92375366568914952"/>
          <c:w val="0.6601503759398496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</xdr:colOff>
      <xdr:row>0</xdr:row>
      <xdr:rowOff>0</xdr:rowOff>
    </xdr:from>
    <xdr:to>
      <xdr:col>16</xdr:col>
      <xdr:colOff>152400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13C7EC2B-D13B-EDBD-3C8D-544C9F6484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4" sqref="E4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6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38</v>
      </c>
    </row>
    <row r="2" spans="1:7" x14ac:dyDescent="0.2">
      <c r="A2" t="s">
        <v>24</v>
      </c>
      <c r="B2" t="s">
        <v>44</v>
      </c>
      <c r="C2" s="3"/>
      <c r="D2" s="3"/>
    </row>
    <row r="3" spans="1:7" ht="13.5" thickBot="1" x14ac:dyDescent="0.25"/>
    <row r="4" spans="1:7" ht="14.25" thickTop="1" thickBot="1" x14ac:dyDescent="0.25">
      <c r="A4" s="5" t="s">
        <v>0</v>
      </c>
      <c r="C4" s="8">
        <v>24001.22</v>
      </c>
      <c r="D4" s="9">
        <v>0.68371000000000004</v>
      </c>
    </row>
    <row r="6" spans="1:7" x14ac:dyDescent="0.2">
      <c r="A6" s="5" t="s">
        <v>1</v>
      </c>
    </row>
    <row r="7" spans="1:7" x14ac:dyDescent="0.2">
      <c r="A7" t="s">
        <v>2</v>
      </c>
      <c r="C7">
        <f>+C4</f>
        <v>24001.22</v>
      </c>
    </row>
    <row r="8" spans="1:7" x14ac:dyDescent="0.2">
      <c r="A8" t="s">
        <v>3</v>
      </c>
      <c r="C8">
        <f>+D4</f>
        <v>0.68371000000000004</v>
      </c>
    </row>
    <row r="9" spans="1:7" x14ac:dyDescent="0.2">
      <c r="A9" s="11" t="s">
        <v>31</v>
      </c>
      <c r="B9" s="12"/>
      <c r="C9" s="13">
        <v>-9.5</v>
      </c>
      <c r="D9" s="12" t="s">
        <v>32</v>
      </c>
      <c r="E9" s="12"/>
    </row>
    <row r="10" spans="1:7" ht="13.5" thickBot="1" x14ac:dyDescent="0.25">
      <c r="A10" s="12"/>
      <c r="B10" s="12"/>
      <c r="C10" s="4" t="s">
        <v>20</v>
      </c>
      <c r="D10" s="4" t="s">
        <v>21</v>
      </c>
      <c r="E10" s="12"/>
    </row>
    <row r="11" spans="1:7" x14ac:dyDescent="0.2">
      <c r="A11" s="12" t="s">
        <v>16</v>
      </c>
      <c r="B11" s="12"/>
      <c r="C11" s="24">
        <f ca="1">INTERCEPT(INDIRECT($G$11):G992,INDIRECT($F$11):F992)</f>
        <v>-2.4945487457897313E-4</v>
      </c>
      <c r="D11" s="3"/>
      <c r="E11" s="12"/>
      <c r="F11" s="25" t="str">
        <f>"F"&amp;E19</f>
        <v>F21</v>
      </c>
      <c r="G11" s="26" t="str">
        <f>"G"&amp;E19</f>
        <v>G21</v>
      </c>
    </row>
    <row r="12" spans="1:7" x14ac:dyDescent="0.2">
      <c r="A12" s="12" t="s">
        <v>17</v>
      </c>
      <c r="B12" s="12"/>
      <c r="C12" s="24">
        <f ca="1">SLOPE(INDIRECT($G$11):G992,INDIRECT($F$11):F992)</f>
        <v>2.175709519069323E-7</v>
      </c>
      <c r="D12" s="3"/>
      <c r="E12" s="12"/>
    </row>
    <row r="13" spans="1:7" x14ac:dyDescent="0.2">
      <c r="A13" s="12" t="s">
        <v>19</v>
      </c>
      <c r="B13" s="12"/>
      <c r="C13" s="3" t="s">
        <v>14</v>
      </c>
      <c r="D13" s="3"/>
      <c r="E13" s="12"/>
    </row>
    <row r="14" spans="1:7" x14ac:dyDescent="0.2">
      <c r="A14" s="12"/>
      <c r="B14" s="12"/>
      <c r="C14" s="12"/>
      <c r="D14" s="12"/>
      <c r="E14" s="12"/>
    </row>
    <row r="15" spans="1:7" x14ac:dyDescent="0.2">
      <c r="A15" s="14" t="s">
        <v>18</v>
      </c>
      <c r="B15" s="12"/>
      <c r="C15" s="15">
        <f ca="1">(C7+C11)+(C8+C12)*INT(MAX(F21:F3533))</f>
        <v>54253.345747407038</v>
      </c>
      <c r="D15" s="16" t="s">
        <v>33</v>
      </c>
      <c r="E15" s="17">
        <f ca="1">TODAY()+15018.5-B9/24</f>
        <v>60326.5</v>
      </c>
    </row>
    <row r="16" spans="1:7" x14ac:dyDescent="0.2">
      <c r="A16" s="18" t="s">
        <v>4</v>
      </c>
      <c r="B16" s="12"/>
      <c r="C16" s="19">
        <f ca="1">+C8+C12</f>
        <v>0.68371021757095196</v>
      </c>
      <c r="D16" s="16" t="s">
        <v>34</v>
      </c>
      <c r="E16" s="17">
        <f ca="1">ROUND(2*(E15-C15)/C16,0)/2+1</f>
        <v>8883.5</v>
      </c>
    </row>
    <row r="17" spans="1:17" ht="13.5" thickBot="1" x14ac:dyDescent="0.25">
      <c r="A17" s="16" t="s">
        <v>30</v>
      </c>
      <c r="B17" s="12"/>
      <c r="C17" s="12">
        <f>COUNT(C21:C2191)</f>
        <v>3</v>
      </c>
      <c r="D17" s="16" t="s">
        <v>35</v>
      </c>
      <c r="E17" s="20">
        <f ca="1">+C15+C16*E16-15018.5-C9/24</f>
        <v>45308.981298531922</v>
      </c>
    </row>
    <row r="18" spans="1:17" ht="14.25" thickTop="1" thickBot="1" x14ac:dyDescent="0.25">
      <c r="A18" s="18" t="s">
        <v>5</v>
      </c>
      <c r="B18" s="12"/>
      <c r="C18" s="21">
        <f ca="1">+C15</f>
        <v>54253.345747407038</v>
      </c>
      <c r="D18" s="22">
        <f ca="1">+C16</f>
        <v>0.68371021757095196</v>
      </c>
      <c r="E18" s="23" t="s">
        <v>36</v>
      </c>
    </row>
    <row r="19" spans="1:17" ht="13.5" thickTop="1" x14ac:dyDescent="0.2">
      <c r="A19" s="27" t="s">
        <v>37</v>
      </c>
      <c r="E19" s="28">
        <v>21</v>
      </c>
    </row>
    <row r="20" spans="1:17" ht="13.5" thickBot="1" x14ac:dyDescent="0.25">
      <c r="A20" s="4" t="s">
        <v>6</v>
      </c>
      <c r="B20" s="4" t="s">
        <v>7</v>
      </c>
      <c r="C20" s="4" t="s">
        <v>8</v>
      </c>
      <c r="D20" s="4" t="s">
        <v>13</v>
      </c>
      <c r="E20" s="4" t="s">
        <v>9</v>
      </c>
      <c r="F20" s="4" t="s">
        <v>10</v>
      </c>
      <c r="G20" s="4" t="s">
        <v>11</v>
      </c>
      <c r="H20" s="7" t="s">
        <v>43</v>
      </c>
      <c r="I20" s="7" t="s">
        <v>29</v>
      </c>
      <c r="J20" s="7" t="s">
        <v>45</v>
      </c>
      <c r="K20" s="7" t="s">
        <v>25</v>
      </c>
      <c r="L20" s="7" t="s">
        <v>26</v>
      </c>
      <c r="M20" s="7" t="s">
        <v>27</v>
      </c>
      <c r="N20" s="7" t="s">
        <v>28</v>
      </c>
      <c r="O20" s="7" t="s">
        <v>23</v>
      </c>
      <c r="P20" s="6" t="s">
        <v>22</v>
      </c>
      <c r="Q20" s="4" t="s">
        <v>15</v>
      </c>
    </row>
    <row r="21" spans="1:17" x14ac:dyDescent="0.2">
      <c r="A21" t="s">
        <v>12</v>
      </c>
      <c r="C21" s="10">
        <v>24001.22</v>
      </c>
      <c r="D21" s="10" t="s">
        <v>14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-2.4945487457897313E-4</v>
      </c>
      <c r="Q21" s="2">
        <f>+C21-15018.5</f>
        <v>8982.7200000000012</v>
      </c>
    </row>
    <row r="22" spans="1:17" x14ac:dyDescent="0.2">
      <c r="A22" s="29" t="s">
        <v>39</v>
      </c>
      <c r="B22" s="30" t="s">
        <v>40</v>
      </c>
      <c r="C22" s="29">
        <v>54126.457999999999</v>
      </c>
      <c r="D22" s="29">
        <v>1.1000000000000001E-3</v>
      </c>
      <c r="E22">
        <f>+(C22-C$7)/C$8</f>
        <v>44061.42662824881</v>
      </c>
      <c r="F22">
        <f>ROUND(2*E22,0)/2</f>
        <v>44061.5</v>
      </c>
      <c r="G22">
        <f>+C22-(C$7+F22*C$8)</f>
        <v>-5.0165000007837079E-2</v>
      </c>
      <c r="I22">
        <f>+G22</f>
        <v>-5.0165000007837079E-2</v>
      </c>
      <c r="O22">
        <f ca="1">+C$11+C$12*$F22</f>
        <v>9.337047622868324E-3</v>
      </c>
      <c r="Q22" s="2">
        <f>+C22-15018.5</f>
        <v>39107.957999999999</v>
      </c>
    </row>
    <row r="23" spans="1:17" x14ac:dyDescent="0.2">
      <c r="A23" s="31" t="s">
        <v>41</v>
      </c>
      <c r="B23" s="32" t="s">
        <v>42</v>
      </c>
      <c r="C23" s="31">
        <v>54253.404999999795</v>
      </c>
      <c r="D23" s="31">
        <v>3.0000000000000001E-3</v>
      </c>
      <c r="E23">
        <f>+(C23-C$7)/C$8</f>
        <v>44247.100378815274</v>
      </c>
      <c r="F23">
        <f>ROUND(2*E23,0)/2</f>
        <v>44247</v>
      </c>
      <c r="G23">
        <f>+C23-(C$7+F23*C$8)</f>
        <v>6.8629999790573493E-2</v>
      </c>
      <c r="I23">
        <f>+G23</f>
        <v>6.8629999790573493E-2</v>
      </c>
      <c r="O23">
        <f ca="1">+C$11+C$12*$F23</f>
        <v>9.3774070344470606E-3</v>
      </c>
      <c r="Q23" s="2">
        <f>+C23-15018.5</f>
        <v>39234.904999999795</v>
      </c>
    </row>
    <row r="24" spans="1:17" x14ac:dyDescent="0.2">
      <c r="C24" s="10"/>
      <c r="D24" s="10"/>
      <c r="Q24" s="2"/>
    </row>
    <row r="25" spans="1:17" x14ac:dyDescent="0.2">
      <c r="C25" s="10"/>
      <c r="D25" s="10"/>
      <c r="Q25" s="2"/>
    </row>
    <row r="26" spans="1:17" x14ac:dyDescent="0.2">
      <c r="C26" s="10"/>
      <c r="D26" s="10"/>
      <c r="Q26" s="2"/>
    </row>
    <row r="27" spans="1:17" x14ac:dyDescent="0.2">
      <c r="C27" s="10"/>
      <c r="D27" s="10"/>
      <c r="Q27" s="2"/>
    </row>
    <row r="28" spans="1:17" x14ac:dyDescent="0.2">
      <c r="C28" s="10"/>
      <c r="D28" s="10"/>
      <c r="Q28" s="2"/>
    </row>
    <row r="29" spans="1:17" x14ac:dyDescent="0.2">
      <c r="C29" s="10"/>
      <c r="D29" s="10"/>
      <c r="Q29" s="2"/>
    </row>
    <row r="30" spans="1:17" x14ac:dyDescent="0.2">
      <c r="C30" s="10"/>
      <c r="D30" s="10"/>
      <c r="Q30" s="2"/>
    </row>
    <row r="31" spans="1:17" x14ac:dyDescent="0.2">
      <c r="C31" s="10"/>
      <c r="D31" s="10"/>
      <c r="Q31" s="2"/>
    </row>
    <row r="32" spans="1:17" x14ac:dyDescent="0.2">
      <c r="C32" s="10"/>
      <c r="D32" s="10"/>
      <c r="Q32" s="2"/>
    </row>
    <row r="33" spans="3:17" x14ac:dyDescent="0.2">
      <c r="C33" s="10"/>
      <c r="D33" s="10"/>
      <c r="Q33" s="2"/>
    </row>
    <row r="34" spans="3:17" x14ac:dyDescent="0.2">
      <c r="C34" s="10"/>
      <c r="D34" s="10"/>
    </row>
    <row r="35" spans="3:17" x14ac:dyDescent="0.2">
      <c r="C35" s="10"/>
      <c r="D35" s="10"/>
    </row>
    <row r="36" spans="3:17" x14ac:dyDescent="0.2">
      <c r="C36" s="10"/>
      <c r="D36" s="10"/>
    </row>
    <row r="37" spans="3:17" x14ac:dyDescent="0.2">
      <c r="C37" s="10"/>
      <c r="D37" s="10"/>
    </row>
    <row r="38" spans="3:17" x14ac:dyDescent="0.2">
      <c r="C38" s="10"/>
      <c r="D38" s="10"/>
    </row>
    <row r="39" spans="3:17" x14ac:dyDescent="0.2">
      <c r="C39" s="10"/>
      <c r="D39" s="10"/>
    </row>
    <row r="40" spans="3:17" x14ac:dyDescent="0.2">
      <c r="C40" s="10"/>
      <c r="D40" s="10"/>
    </row>
    <row r="41" spans="3:17" x14ac:dyDescent="0.2">
      <c r="C41" s="10"/>
      <c r="D41" s="10"/>
    </row>
    <row r="42" spans="3:17" x14ac:dyDescent="0.2">
      <c r="C42" s="10"/>
      <c r="D42" s="10"/>
    </row>
    <row r="43" spans="3:17" x14ac:dyDescent="0.2">
      <c r="C43" s="10"/>
      <c r="D43" s="10"/>
    </row>
    <row r="44" spans="3:17" x14ac:dyDescent="0.2">
      <c r="C44" s="10"/>
      <c r="D44" s="10"/>
    </row>
    <row r="45" spans="3:17" x14ac:dyDescent="0.2">
      <c r="C45" s="10"/>
      <c r="D45" s="10"/>
    </row>
    <row r="46" spans="3:17" x14ac:dyDescent="0.2">
      <c r="C46" s="10"/>
      <c r="D46" s="10"/>
    </row>
    <row r="47" spans="3:17" x14ac:dyDescent="0.2">
      <c r="C47" s="10"/>
      <c r="D47" s="10"/>
    </row>
    <row r="48" spans="3:17" x14ac:dyDescent="0.2">
      <c r="C48" s="10"/>
      <c r="D48" s="10"/>
    </row>
    <row r="49" spans="3:4" x14ac:dyDescent="0.2">
      <c r="C49" s="10"/>
      <c r="D49" s="10"/>
    </row>
    <row r="50" spans="3:4" x14ac:dyDescent="0.2">
      <c r="C50" s="10"/>
      <c r="D50" s="10"/>
    </row>
    <row r="51" spans="3:4" x14ac:dyDescent="0.2">
      <c r="C51" s="10"/>
      <c r="D51" s="10"/>
    </row>
    <row r="52" spans="3:4" x14ac:dyDescent="0.2">
      <c r="C52" s="10"/>
      <c r="D52" s="10"/>
    </row>
    <row r="53" spans="3:4" x14ac:dyDescent="0.2">
      <c r="C53" s="10"/>
      <c r="D53" s="10"/>
    </row>
    <row r="54" spans="3:4" x14ac:dyDescent="0.2">
      <c r="C54" s="10"/>
      <c r="D54" s="10"/>
    </row>
    <row r="55" spans="3:4" x14ac:dyDescent="0.2">
      <c r="C55" s="10"/>
      <c r="D55" s="10"/>
    </row>
    <row r="56" spans="3:4" x14ac:dyDescent="0.2">
      <c r="C56" s="10"/>
      <c r="D56" s="10"/>
    </row>
    <row r="57" spans="3:4" x14ac:dyDescent="0.2">
      <c r="C57" s="10"/>
      <c r="D57" s="10"/>
    </row>
    <row r="58" spans="3:4" x14ac:dyDescent="0.2">
      <c r="C58" s="10"/>
      <c r="D58" s="10"/>
    </row>
    <row r="59" spans="3:4" x14ac:dyDescent="0.2">
      <c r="C59" s="10"/>
      <c r="D59" s="10"/>
    </row>
    <row r="60" spans="3:4" x14ac:dyDescent="0.2">
      <c r="C60" s="10"/>
      <c r="D60" s="10"/>
    </row>
    <row r="61" spans="3:4" x14ac:dyDescent="0.2">
      <c r="C61" s="10"/>
      <c r="D61" s="10"/>
    </row>
    <row r="62" spans="3:4" x14ac:dyDescent="0.2">
      <c r="C62" s="10"/>
      <c r="D62" s="10"/>
    </row>
    <row r="63" spans="3:4" x14ac:dyDescent="0.2">
      <c r="C63" s="10"/>
      <c r="D63" s="10"/>
    </row>
    <row r="64" spans="3:4" x14ac:dyDescent="0.2">
      <c r="C64" s="10"/>
      <c r="D64" s="10"/>
    </row>
    <row r="65" spans="3:4" x14ac:dyDescent="0.2">
      <c r="C65" s="10"/>
      <c r="D65" s="10"/>
    </row>
    <row r="66" spans="3:4" x14ac:dyDescent="0.2">
      <c r="C66" s="10"/>
      <c r="D66" s="10"/>
    </row>
    <row r="67" spans="3:4" x14ac:dyDescent="0.2">
      <c r="C67" s="10"/>
      <c r="D67" s="10"/>
    </row>
    <row r="68" spans="3:4" x14ac:dyDescent="0.2">
      <c r="C68" s="10"/>
      <c r="D68" s="10"/>
    </row>
    <row r="69" spans="3:4" x14ac:dyDescent="0.2">
      <c r="C69" s="10"/>
      <c r="D69" s="10"/>
    </row>
    <row r="70" spans="3:4" x14ac:dyDescent="0.2">
      <c r="C70" s="10"/>
      <c r="D70" s="10"/>
    </row>
    <row r="71" spans="3:4" x14ac:dyDescent="0.2">
      <c r="C71" s="10"/>
      <c r="D71" s="10"/>
    </row>
    <row r="72" spans="3:4" x14ac:dyDescent="0.2">
      <c r="C72" s="10"/>
      <c r="D72" s="10"/>
    </row>
    <row r="73" spans="3:4" x14ac:dyDescent="0.2">
      <c r="C73" s="10"/>
      <c r="D73" s="10"/>
    </row>
    <row r="74" spans="3:4" x14ac:dyDescent="0.2">
      <c r="C74" s="10"/>
      <c r="D74" s="10"/>
    </row>
    <row r="75" spans="3:4" x14ac:dyDescent="0.2">
      <c r="C75" s="10"/>
      <c r="D75" s="10"/>
    </row>
    <row r="76" spans="3:4" x14ac:dyDescent="0.2">
      <c r="C76" s="10"/>
      <c r="D76" s="10"/>
    </row>
    <row r="77" spans="3:4" x14ac:dyDescent="0.2">
      <c r="C77" s="10"/>
      <c r="D77" s="10"/>
    </row>
    <row r="78" spans="3:4" x14ac:dyDescent="0.2">
      <c r="C78" s="10"/>
      <c r="D78" s="10"/>
    </row>
    <row r="79" spans="3:4" x14ac:dyDescent="0.2">
      <c r="C79" s="10"/>
      <c r="D79" s="10"/>
    </row>
    <row r="80" spans="3:4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  <row r="6924" spans="3:4" x14ac:dyDescent="0.2">
      <c r="C6924" s="10"/>
      <c r="D6924" s="10"/>
    </row>
    <row r="6925" spans="3:4" x14ac:dyDescent="0.2">
      <c r="C6925" s="10"/>
      <c r="D6925" s="10"/>
    </row>
    <row r="6926" spans="3:4" x14ac:dyDescent="0.2">
      <c r="C6926" s="10"/>
      <c r="D6926" s="10"/>
    </row>
    <row r="6927" spans="3:4" x14ac:dyDescent="0.2">
      <c r="C6927" s="10"/>
      <c r="D6927" s="10"/>
    </row>
    <row r="6928" spans="3:4" x14ac:dyDescent="0.2">
      <c r="C6928" s="10"/>
      <c r="D6928" s="10"/>
    </row>
    <row r="6929" spans="3:4" x14ac:dyDescent="0.2">
      <c r="C6929" s="10"/>
      <c r="D6929" s="10"/>
    </row>
    <row r="6930" spans="3:4" x14ac:dyDescent="0.2">
      <c r="C6930" s="10"/>
      <c r="D6930" s="10"/>
    </row>
    <row r="6931" spans="3:4" x14ac:dyDescent="0.2">
      <c r="C6931" s="10"/>
      <c r="D6931" s="10"/>
    </row>
    <row r="6932" spans="3:4" x14ac:dyDescent="0.2">
      <c r="C6932" s="10"/>
      <c r="D6932" s="10"/>
    </row>
    <row r="6933" spans="3:4" x14ac:dyDescent="0.2">
      <c r="C6933" s="10"/>
      <c r="D6933" s="10"/>
    </row>
    <row r="6934" spans="3:4" x14ac:dyDescent="0.2">
      <c r="C6934" s="10"/>
      <c r="D6934" s="10"/>
    </row>
    <row r="6935" spans="3:4" x14ac:dyDescent="0.2">
      <c r="C6935" s="10"/>
      <c r="D6935" s="10"/>
    </row>
    <row r="6936" spans="3:4" x14ac:dyDescent="0.2">
      <c r="C6936" s="10"/>
      <c r="D6936" s="10"/>
    </row>
    <row r="6937" spans="3:4" x14ac:dyDescent="0.2">
      <c r="C6937" s="10"/>
      <c r="D6937" s="10"/>
    </row>
    <row r="6938" spans="3:4" x14ac:dyDescent="0.2">
      <c r="C6938" s="10"/>
      <c r="D6938" s="10"/>
    </row>
    <row r="6939" spans="3:4" x14ac:dyDescent="0.2">
      <c r="C6939" s="10"/>
      <c r="D6939" s="10"/>
    </row>
    <row r="6940" spans="3:4" x14ac:dyDescent="0.2">
      <c r="C6940" s="10"/>
      <c r="D6940" s="10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2024-01-17T03:54:25Z</dcterms:modified>
</cp:coreProperties>
</file>