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CAC7C16-BBC8-414E-8F30-99B433A482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169" i="1" l="1"/>
  <c r="F169" i="1"/>
  <c r="G169" i="1"/>
  <c r="L169" i="1"/>
  <c r="E170" i="1"/>
  <c r="F170" i="1"/>
  <c r="G170" i="1"/>
  <c r="E171" i="1"/>
  <c r="F171" i="1"/>
  <c r="G171" i="1"/>
  <c r="E172" i="1"/>
  <c r="F172" i="1"/>
  <c r="G172" i="1"/>
  <c r="E173" i="1"/>
  <c r="F173" i="1"/>
  <c r="G173" i="1"/>
  <c r="E174" i="1"/>
  <c r="F174" i="1"/>
  <c r="G174" i="1"/>
  <c r="E104" i="1"/>
  <c r="F104" i="1"/>
  <c r="G104" i="1"/>
  <c r="E105" i="1"/>
  <c r="F105" i="1"/>
  <c r="G105" i="1"/>
  <c r="E106" i="1"/>
  <c r="F106" i="1"/>
  <c r="G106" i="1"/>
  <c r="E107" i="1"/>
  <c r="F107" i="1"/>
  <c r="G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75" i="1"/>
  <c r="F175" i="1"/>
  <c r="E176" i="1"/>
  <c r="F176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75" i="1"/>
  <c r="G176" i="1"/>
  <c r="Q169" i="1"/>
  <c r="L170" i="1"/>
  <c r="Q170" i="1"/>
  <c r="L171" i="1"/>
  <c r="Q171" i="1"/>
  <c r="L172" i="1"/>
  <c r="Q172" i="1"/>
  <c r="L173" i="1"/>
  <c r="Q173" i="1"/>
  <c r="L174" i="1"/>
  <c r="Q174" i="1"/>
  <c r="K175" i="1"/>
  <c r="Q175" i="1"/>
  <c r="K176" i="1"/>
  <c r="Q176" i="1"/>
  <c r="Q163" i="1"/>
  <c r="Q164" i="1"/>
  <c r="Q165" i="1"/>
  <c r="Q166" i="1"/>
  <c r="Q167" i="1"/>
  <c r="Q168" i="1"/>
  <c r="Q158" i="1"/>
  <c r="Q146" i="1"/>
  <c r="Q157" i="1"/>
  <c r="Q162" i="1"/>
  <c r="C9" i="1"/>
  <c r="D9" i="1"/>
  <c r="Q161" i="1"/>
  <c r="Q160" i="1"/>
  <c r="Q159" i="1"/>
  <c r="Q155" i="1"/>
  <c r="Q154" i="1"/>
  <c r="Q153" i="1"/>
  <c r="Q152" i="1"/>
  <c r="Q151" i="1"/>
  <c r="Q150" i="1"/>
  <c r="Q149" i="1"/>
  <c r="Q148" i="1"/>
  <c r="Q147" i="1"/>
  <c r="Q145" i="1"/>
  <c r="Q144" i="1"/>
  <c r="Q143" i="1"/>
  <c r="Q142" i="1"/>
  <c r="Q141" i="1"/>
  <c r="Q156" i="1"/>
  <c r="E32" i="1"/>
  <c r="F32" i="1"/>
  <c r="G32" i="1"/>
  <c r="J32" i="1"/>
  <c r="F16" i="1"/>
  <c r="F17" i="1" s="1"/>
  <c r="Q14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7" i="1"/>
  <c r="Q138" i="1"/>
  <c r="Q139" i="1"/>
  <c r="E31" i="1"/>
  <c r="F31" i="1"/>
  <c r="G31" i="1"/>
  <c r="J31" i="1"/>
  <c r="Q136" i="1"/>
  <c r="C17" i="1"/>
  <c r="E93" i="1"/>
  <c r="F93" i="1"/>
  <c r="G93" i="1"/>
  <c r="J93" i="1"/>
  <c r="I156" i="1"/>
  <c r="E57" i="1"/>
  <c r="F57" i="1"/>
  <c r="G57" i="1"/>
  <c r="J57" i="1"/>
  <c r="E33" i="1"/>
  <c r="F33" i="1"/>
  <c r="G33" i="1"/>
  <c r="J33" i="1"/>
  <c r="J127" i="1"/>
  <c r="J125" i="1"/>
  <c r="E63" i="1"/>
  <c r="F63" i="1"/>
  <c r="G63" i="1"/>
  <c r="J63" i="1"/>
  <c r="J108" i="1"/>
  <c r="K146" i="1"/>
  <c r="E76" i="1"/>
  <c r="F76" i="1"/>
  <c r="G76" i="1"/>
  <c r="J76" i="1"/>
  <c r="J104" i="1"/>
  <c r="E30" i="1"/>
  <c r="F30" i="1"/>
  <c r="G30" i="1"/>
  <c r="J30" i="1"/>
  <c r="E102" i="1"/>
  <c r="F102" i="1"/>
  <c r="G102" i="1"/>
  <c r="J102" i="1"/>
  <c r="K145" i="1"/>
  <c r="K137" i="1"/>
  <c r="J121" i="1"/>
  <c r="K149" i="1"/>
  <c r="K151" i="1"/>
  <c r="E101" i="1"/>
  <c r="F101" i="1"/>
  <c r="G101" i="1"/>
  <c r="J101" i="1"/>
  <c r="E69" i="1"/>
  <c r="F69" i="1"/>
  <c r="G69" i="1"/>
  <c r="J69" i="1"/>
  <c r="E55" i="1"/>
  <c r="F55" i="1"/>
  <c r="G55" i="1"/>
  <c r="J55" i="1"/>
  <c r="E37" i="1"/>
  <c r="F37" i="1"/>
  <c r="E23" i="1"/>
  <c r="F23" i="1"/>
  <c r="G23" i="1"/>
  <c r="J23" i="1"/>
  <c r="J122" i="1"/>
  <c r="K152" i="1"/>
  <c r="E74" i="1"/>
  <c r="F74" i="1"/>
  <c r="G74" i="1"/>
  <c r="J74" i="1"/>
  <c r="K148" i="1"/>
  <c r="K141" i="1"/>
  <c r="E48" i="1"/>
  <c r="F48" i="1"/>
  <c r="G48" i="1"/>
  <c r="J48" i="1"/>
  <c r="J130" i="1"/>
  <c r="K162" i="1"/>
  <c r="J131" i="1"/>
  <c r="E24" i="1"/>
  <c r="F24" i="1"/>
  <c r="G24" i="1"/>
  <c r="J24" i="1"/>
  <c r="J119" i="1"/>
  <c r="K166" i="1"/>
  <c r="E42" i="1"/>
  <c r="F42" i="1"/>
  <c r="G42" i="1"/>
  <c r="J42" i="1"/>
  <c r="J110" i="1"/>
  <c r="E34" i="1"/>
  <c r="F34" i="1"/>
  <c r="G34" i="1"/>
  <c r="J34" i="1"/>
  <c r="G37" i="1"/>
  <c r="J37" i="1"/>
  <c r="E91" i="1"/>
  <c r="F91" i="1"/>
  <c r="G91" i="1"/>
  <c r="J91" i="1"/>
  <c r="J129" i="1"/>
  <c r="I136" i="1"/>
  <c r="E92" i="1"/>
  <c r="F92" i="1"/>
  <c r="G92" i="1"/>
  <c r="J92" i="1"/>
  <c r="J116" i="1"/>
  <c r="E61" i="1"/>
  <c r="F61" i="1"/>
  <c r="G61" i="1"/>
  <c r="J61" i="1"/>
  <c r="K163" i="1"/>
  <c r="K139" i="1"/>
  <c r="E77" i="1"/>
  <c r="F77" i="1"/>
  <c r="G77" i="1"/>
  <c r="J77" i="1"/>
  <c r="J133" i="1"/>
  <c r="E103" i="1"/>
  <c r="F103" i="1"/>
  <c r="G103" i="1"/>
  <c r="J103" i="1"/>
  <c r="E88" i="1"/>
  <c r="F88" i="1"/>
  <c r="E71" i="1"/>
  <c r="F71" i="1"/>
  <c r="G71" i="1"/>
  <c r="J71" i="1"/>
  <c r="J126" i="1"/>
  <c r="E52" i="1"/>
  <c r="F52" i="1"/>
  <c r="G52" i="1"/>
  <c r="J52" i="1"/>
  <c r="E84" i="1"/>
  <c r="F84" i="1"/>
  <c r="G84" i="1"/>
  <c r="J84" i="1"/>
  <c r="K161" i="1"/>
  <c r="K143" i="1"/>
  <c r="E70" i="1"/>
  <c r="F70" i="1"/>
  <c r="G70" i="1"/>
  <c r="J70" i="1"/>
  <c r="E94" i="1"/>
  <c r="F94" i="1"/>
  <c r="G94" i="1"/>
  <c r="J94" i="1"/>
  <c r="E73" i="1"/>
  <c r="F73" i="1"/>
  <c r="G73" i="1"/>
  <c r="J73" i="1"/>
  <c r="E41" i="1"/>
  <c r="F41" i="1"/>
  <c r="G41" i="1"/>
  <c r="J41" i="1"/>
  <c r="K138" i="1"/>
  <c r="J112" i="1"/>
  <c r="E82" i="1"/>
  <c r="F82" i="1"/>
  <c r="G82" i="1"/>
  <c r="J82" i="1"/>
  <c r="K167" i="1"/>
  <c r="K140" i="1"/>
  <c r="E64" i="1"/>
  <c r="F64" i="1"/>
  <c r="G64" i="1"/>
  <c r="J64" i="1"/>
  <c r="E67" i="1"/>
  <c r="F67" i="1"/>
  <c r="G67" i="1"/>
  <c r="J67" i="1"/>
  <c r="E29" i="1"/>
  <c r="F29" i="1"/>
  <c r="G29" i="1"/>
  <c r="J29" i="1"/>
  <c r="J117" i="1"/>
  <c r="E21" i="1"/>
  <c r="F21" i="1"/>
  <c r="G21" i="1"/>
  <c r="J21" i="1"/>
  <c r="J134" i="1"/>
  <c r="E79" i="1"/>
  <c r="F79" i="1"/>
  <c r="G79" i="1"/>
  <c r="J79" i="1"/>
  <c r="K157" i="1"/>
  <c r="E25" i="1"/>
  <c r="F25" i="1"/>
  <c r="G25" i="1"/>
  <c r="J25" i="1"/>
  <c r="E89" i="1"/>
  <c r="F89" i="1"/>
  <c r="G89" i="1"/>
  <c r="J89" i="1"/>
  <c r="E35" i="1"/>
  <c r="F35" i="1"/>
  <c r="G35" i="1"/>
  <c r="J35" i="1"/>
  <c r="E99" i="1"/>
  <c r="F99" i="1"/>
  <c r="G99" i="1"/>
  <c r="J99" i="1"/>
  <c r="E80" i="1"/>
  <c r="F80" i="1"/>
  <c r="G80" i="1"/>
  <c r="J80" i="1"/>
  <c r="K159" i="1"/>
  <c r="E28" i="1"/>
  <c r="F28" i="1"/>
  <c r="G28" i="1"/>
  <c r="J28" i="1"/>
  <c r="E22" i="1"/>
  <c r="F22" i="1"/>
  <c r="E46" i="1"/>
  <c r="F46" i="1"/>
  <c r="G46" i="1"/>
  <c r="J46" i="1"/>
  <c r="J113" i="1"/>
  <c r="K147" i="1"/>
  <c r="J128" i="1"/>
  <c r="E50" i="1"/>
  <c r="F50" i="1"/>
  <c r="G50" i="1"/>
  <c r="J50" i="1"/>
  <c r="E90" i="1"/>
  <c r="F90" i="1"/>
  <c r="G90" i="1"/>
  <c r="J90" i="1"/>
  <c r="E72" i="1"/>
  <c r="F72" i="1"/>
  <c r="G72" i="1"/>
  <c r="J72" i="1"/>
  <c r="J135" i="1"/>
  <c r="E39" i="1"/>
  <c r="F39" i="1"/>
  <c r="G39" i="1"/>
  <c r="J39" i="1"/>
  <c r="E97" i="1"/>
  <c r="F97" i="1"/>
  <c r="G97" i="1"/>
  <c r="J97" i="1"/>
  <c r="G88" i="1"/>
  <c r="J88" i="1"/>
  <c r="K164" i="1"/>
  <c r="K168" i="1"/>
  <c r="E96" i="1"/>
  <c r="F96" i="1"/>
  <c r="G96" i="1"/>
  <c r="J96" i="1"/>
  <c r="J123" i="1"/>
  <c r="E95" i="1"/>
  <c r="F95" i="1"/>
  <c r="G95" i="1"/>
  <c r="J95" i="1"/>
  <c r="E65" i="1"/>
  <c r="F65" i="1"/>
  <c r="G65" i="1"/>
  <c r="J65" i="1"/>
  <c r="J118" i="1"/>
  <c r="J109" i="1"/>
  <c r="E56" i="1"/>
  <c r="F56" i="1"/>
  <c r="G56" i="1"/>
  <c r="J56" i="1"/>
  <c r="E43" i="1"/>
  <c r="F43" i="1"/>
  <c r="K142" i="1"/>
  <c r="E45" i="1"/>
  <c r="F45" i="1"/>
  <c r="G45" i="1"/>
  <c r="J45" i="1"/>
  <c r="K160" i="1"/>
  <c r="E36" i="1"/>
  <c r="F36" i="1"/>
  <c r="G36" i="1"/>
  <c r="J36" i="1"/>
  <c r="E60" i="1"/>
  <c r="F60" i="1"/>
  <c r="G60" i="1"/>
  <c r="J60" i="1"/>
  <c r="G22" i="1"/>
  <c r="J22" i="1"/>
  <c r="E54" i="1"/>
  <c r="F54" i="1"/>
  <c r="G54" i="1"/>
  <c r="J54" i="1"/>
  <c r="E78" i="1"/>
  <c r="F78" i="1"/>
  <c r="G78" i="1"/>
  <c r="J78" i="1"/>
  <c r="E59" i="1"/>
  <c r="F59" i="1"/>
  <c r="G59" i="1"/>
  <c r="J59" i="1"/>
  <c r="J106" i="1"/>
  <c r="E26" i="1"/>
  <c r="F26" i="1"/>
  <c r="G26" i="1"/>
  <c r="J26" i="1"/>
  <c r="E58" i="1"/>
  <c r="F58" i="1"/>
  <c r="G58" i="1"/>
  <c r="J58" i="1"/>
  <c r="E98" i="1"/>
  <c r="F98" i="1"/>
  <c r="G98" i="1"/>
  <c r="J98" i="1"/>
  <c r="E40" i="1"/>
  <c r="F40" i="1"/>
  <c r="G40" i="1"/>
  <c r="J40" i="1"/>
  <c r="K165" i="1"/>
  <c r="E49" i="1"/>
  <c r="F49" i="1"/>
  <c r="G49" i="1"/>
  <c r="J49" i="1"/>
  <c r="K150" i="1"/>
  <c r="K153" i="1"/>
  <c r="E75" i="1"/>
  <c r="F75" i="1"/>
  <c r="G75" i="1"/>
  <c r="J75" i="1"/>
  <c r="E51" i="1"/>
  <c r="F51" i="1"/>
  <c r="G51" i="1"/>
  <c r="J51" i="1"/>
  <c r="G43" i="1"/>
  <c r="J43" i="1"/>
  <c r="E68" i="1"/>
  <c r="F68" i="1"/>
  <c r="G68" i="1"/>
  <c r="J68" i="1"/>
  <c r="E100" i="1"/>
  <c r="F100" i="1"/>
  <c r="G100" i="1"/>
  <c r="J100" i="1"/>
  <c r="J115" i="1"/>
  <c r="E86" i="1"/>
  <c r="F86" i="1"/>
  <c r="G86" i="1"/>
  <c r="J86" i="1"/>
  <c r="E87" i="1"/>
  <c r="F87" i="1"/>
  <c r="G87" i="1"/>
  <c r="J87" i="1"/>
  <c r="E27" i="1"/>
  <c r="F27" i="1"/>
  <c r="G27" i="1"/>
  <c r="J27" i="1"/>
  <c r="E66" i="1"/>
  <c r="F66" i="1"/>
  <c r="G66" i="1"/>
  <c r="J66" i="1"/>
  <c r="K154" i="1"/>
  <c r="J107" i="1"/>
  <c r="E83" i="1"/>
  <c r="F83" i="1"/>
  <c r="G83" i="1"/>
  <c r="J83" i="1"/>
  <c r="E47" i="1"/>
  <c r="F47" i="1"/>
  <c r="G47" i="1"/>
  <c r="J47" i="1"/>
  <c r="K144" i="1"/>
  <c r="E85" i="1"/>
  <c r="F85" i="1"/>
  <c r="G85" i="1"/>
  <c r="J85" i="1"/>
  <c r="J111" i="1"/>
  <c r="J124" i="1"/>
  <c r="J114" i="1"/>
  <c r="E53" i="1"/>
  <c r="F53" i="1"/>
  <c r="G53" i="1"/>
  <c r="J53" i="1"/>
  <c r="K155" i="1"/>
  <c r="E81" i="1"/>
  <c r="F81" i="1"/>
  <c r="G81" i="1"/>
  <c r="J81" i="1"/>
  <c r="K158" i="1"/>
  <c r="J132" i="1"/>
  <c r="E44" i="1"/>
  <c r="F44" i="1"/>
  <c r="G44" i="1"/>
  <c r="J44" i="1"/>
  <c r="J120" i="1"/>
  <c r="E38" i="1"/>
  <c r="F38" i="1"/>
  <c r="G38" i="1"/>
  <c r="J38" i="1"/>
  <c r="E62" i="1"/>
  <c r="F62" i="1"/>
  <c r="G62" i="1"/>
  <c r="J62" i="1"/>
  <c r="J105" i="1"/>
  <c r="C11" i="1"/>
  <c r="C12" i="1"/>
  <c r="C16" i="1" l="1"/>
  <c r="D18" i="1" s="1"/>
  <c r="O176" i="1"/>
  <c r="O161" i="1"/>
  <c r="O30" i="1"/>
  <c r="O34" i="1"/>
  <c r="O55" i="1"/>
  <c r="O151" i="1"/>
  <c r="O138" i="1"/>
  <c r="O43" i="1"/>
  <c r="O92" i="1"/>
  <c r="O96" i="1"/>
  <c r="O23" i="1"/>
  <c r="O119" i="1"/>
  <c r="O58" i="1"/>
  <c r="O45" i="1"/>
  <c r="O46" i="1"/>
  <c r="O94" i="1"/>
  <c r="O137" i="1"/>
  <c r="O146" i="1"/>
  <c r="O140" i="1"/>
  <c r="O42" i="1"/>
  <c r="O117" i="1"/>
  <c r="O139" i="1"/>
  <c r="O116" i="1"/>
  <c r="O105" i="1"/>
  <c r="O44" i="1"/>
  <c r="O120" i="1"/>
  <c r="O108" i="1"/>
  <c r="O170" i="1"/>
  <c r="O175" i="1"/>
  <c r="O78" i="1"/>
  <c r="O52" i="1"/>
  <c r="O74" i="1"/>
  <c r="O39" i="1"/>
  <c r="O106" i="1"/>
  <c r="O67" i="1"/>
  <c r="O61" i="1"/>
  <c r="O75" i="1"/>
  <c r="O36" i="1"/>
  <c r="O89" i="1"/>
  <c r="O27" i="1"/>
  <c r="O115" i="1"/>
  <c r="O21" i="1"/>
  <c r="O79" i="1"/>
  <c r="O62" i="1"/>
  <c r="O163" i="1"/>
  <c r="O144" i="1"/>
  <c r="O130" i="1"/>
  <c r="O40" i="1"/>
  <c r="O83" i="1"/>
  <c r="O66" i="1"/>
  <c r="O57" i="1"/>
  <c r="O147" i="1"/>
  <c r="O41" i="1"/>
  <c r="O111" i="1"/>
  <c r="O110" i="1"/>
  <c r="O101" i="1"/>
  <c r="O132" i="1"/>
  <c r="O73" i="1"/>
  <c r="O86" i="1"/>
  <c r="O22" i="1"/>
  <c r="O97" i="1"/>
  <c r="O90" i="1"/>
  <c r="O112" i="1"/>
  <c r="O109" i="1"/>
  <c r="O71" i="1"/>
  <c r="O114" i="1"/>
  <c r="O173" i="1"/>
  <c r="O32" i="1"/>
  <c r="O102" i="1"/>
  <c r="O77" i="1"/>
  <c r="O149" i="1"/>
  <c r="C15" i="1"/>
  <c r="O91" i="1"/>
  <c r="O157" i="1"/>
  <c r="O165" i="1"/>
  <c r="O136" i="1"/>
  <c r="O148" i="1"/>
  <c r="O160" i="1"/>
  <c r="O87" i="1"/>
  <c r="O84" i="1"/>
  <c r="O47" i="1"/>
  <c r="O125" i="1"/>
  <c r="O154" i="1"/>
  <c r="O56" i="1"/>
  <c r="O158" i="1"/>
  <c r="O143" i="1"/>
  <c r="O81" i="1"/>
  <c r="O53" i="1"/>
  <c r="O63" i="1"/>
  <c r="O128" i="1"/>
  <c r="O64" i="1"/>
  <c r="O93" i="1"/>
  <c r="O126" i="1"/>
  <c r="O168" i="1"/>
  <c r="O171" i="1"/>
  <c r="O69" i="1"/>
  <c r="O33" i="1"/>
  <c r="O122" i="1"/>
  <c r="O121" i="1"/>
  <c r="O51" i="1"/>
  <c r="O99" i="1"/>
  <c r="O107" i="1"/>
  <c r="O145" i="1"/>
  <c r="O28" i="1"/>
  <c r="O38" i="1"/>
  <c r="O29" i="1"/>
  <c r="O88" i="1"/>
  <c r="O37" i="1"/>
  <c r="O123" i="1"/>
  <c r="O65" i="1"/>
  <c r="O118" i="1"/>
  <c r="O142" i="1"/>
  <c r="O48" i="1"/>
  <c r="O31" i="1"/>
  <c r="O159" i="1"/>
  <c r="O54" i="1"/>
  <c r="O164" i="1"/>
  <c r="O50" i="1"/>
  <c r="O95" i="1"/>
  <c r="O72" i="1"/>
  <c r="O104" i="1"/>
  <c r="O133" i="1"/>
  <c r="O141" i="1"/>
  <c r="O174" i="1"/>
  <c r="O156" i="1"/>
  <c r="O131" i="1"/>
  <c r="O134" i="1"/>
  <c r="O68" i="1"/>
  <c r="O59" i="1"/>
  <c r="O113" i="1"/>
  <c r="O100" i="1"/>
  <c r="O152" i="1"/>
  <c r="O166" i="1"/>
  <c r="O60" i="1"/>
  <c r="O150" i="1"/>
  <c r="O124" i="1"/>
  <c r="O169" i="1"/>
  <c r="O103" i="1"/>
  <c r="O155" i="1"/>
  <c r="O25" i="1"/>
  <c r="O129" i="1"/>
  <c r="O85" i="1"/>
  <c r="O76" i="1"/>
  <c r="O26" i="1"/>
  <c r="O24" i="1"/>
  <c r="O162" i="1"/>
  <c r="O167" i="1"/>
  <c r="O153" i="1"/>
  <c r="O98" i="1"/>
  <c r="O80" i="1"/>
  <c r="O70" i="1"/>
  <c r="O82" i="1"/>
  <c r="O127" i="1"/>
  <c r="O135" i="1"/>
  <c r="O35" i="1"/>
  <c r="O49" i="1"/>
  <c r="O172" i="1"/>
  <c r="F18" i="1" l="1"/>
  <c r="F19" i="1" s="1"/>
  <c r="C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axel</author>
  </authors>
  <commentList>
    <comment ref="B169" authorId="0" shapeId="0" xr:uid="{585965AF-9BDC-4CD1-B9F2-A7E0149B7CAB}">
      <text>
        <r>
          <rPr>
            <b/>
            <sz val="9"/>
            <color indexed="81"/>
            <rFont val="Tahoma"/>
            <family val="2"/>
          </rPr>
          <t>Visually a primary eclipse in the TESS light curve</t>
        </r>
      </text>
    </comment>
    <comment ref="B170" authorId="0" shapeId="0" xr:uid="{A87A1128-FFF3-414C-9C85-5221C5009201}">
      <text>
        <r>
          <rPr>
            <b/>
            <sz val="9"/>
            <color indexed="81"/>
            <rFont val="Tahoma"/>
            <family val="2"/>
          </rPr>
          <t>Visually a secondary eclipse in the TESS light curve</t>
        </r>
      </text>
    </comment>
    <comment ref="B171" authorId="0" shapeId="0" xr:uid="{19B74E23-E445-4122-B555-C6CBFA04251F}">
      <text>
        <r>
          <rPr>
            <b/>
            <sz val="9"/>
            <color indexed="81"/>
            <rFont val="Tahoma"/>
            <family val="2"/>
          </rPr>
          <t>Visually a primary eclipse in the TESS light curve</t>
        </r>
      </text>
    </comment>
    <comment ref="B172" authorId="0" shapeId="0" xr:uid="{16AAD322-200A-49A7-BD11-AB950D66BFFC}">
      <text>
        <r>
          <rPr>
            <b/>
            <sz val="9"/>
            <color indexed="81"/>
            <rFont val="Tahoma"/>
            <family val="2"/>
          </rPr>
          <t>Visually a secondary eclipse in the TESS light curve</t>
        </r>
      </text>
    </comment>
    <comment ref="B173" authorId="0" shapeId="0" xr:uid="{60187DB4-1F38-405B-8197-37EB24D59F3C}">
      <text>
        <r>
          <rPr>
            <b/>
            <sz val="9"/>
            <color indexed="81"/>
            <rFont val="Tahoma"/>
            <family val="2"/>
          </rPr>
          <t>Visually a primary eclipse in the TESS light curve</t>
        </r>
      </text>
    </comment>
    <comment ref="B174" authorId="0" shapeId="0" xr:uid="{0E5FD62E-9687-4E4E-A4CB-AD69C2D83F03}">
      <text>
        <r>
          <rPr>
            <b/>
            <sz val="9"/>
            <color indexed="81"/>
            <rFont val="Tahoma"/>
            <family val="2"/>
          </rPr>
          <t>Visually a secondary eclipse in the TESS light curve</t>
        </r>
      </text>
    </comment>
  </commentList>
</comments>
</file>

<file path=xl/sharedStrings.xml><?xml version="1.0" encoding="utf-8"?>
<sst xmlns="http://schemas.openxmlformats.org/spreadsheetml/2006/main" count="343" uniqueCount="58">
  <si>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</si>
  <si>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</si>
  <si>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</si>
  <si>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</si>
  <si>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</si>
  <si>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</si>
  <si>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</si>
  <si>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</si>
  <si>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</si>
  <si>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</si>
  <si>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</si>
  <si>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</si>
  <si>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</si>
  <si>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</si>
  <si>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</si>
  <si>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</si>
  <si>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</si>
  <si>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</si>
  <si>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</si>
  <si>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</si>
  <si>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</si>
  <si>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</si>
  <si>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</si>
  <si>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</si>
  <si>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</si>
  <si>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</si>
  <si>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</si>
  <si>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</si>
  <si>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</si>
  <si>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</si>
  <si>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</si>
  <si>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</si>
  <si>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</si>
  <si>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</si>
  <si>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</si>
  <si>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</si>
  <si>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</si>
  <si>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</si>
  <si>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V0676 Cen / GSC 7806-1187               </t>
  </si>
  <si>
    <t xml:space="preserve">EW/KW     </t>
  </si>
  <si>
    <t>IBVS 5809</t>
  </si>
  <si>
    <t>II</t>
  </si>
  <si>
    <t>IBVS 4416</t>
  </si>
  <si>
    <t>IBVS 4359</t>
  </si>
  <si>
    <t>OEJV 0160</t>
  </si>
  <si>
    <t>Add cycle</t>
  </si>
  <si>
    <t>Old Cycle</t>
  </si>
  <si>
    <t>Pavlov 2015</t>
  </si>
  <si>
    <t>OEJV 0177</t>
  </si>
  <si>
    <t>vis</t>
  </si>
  <si>
    <t>OEJV 0179</t>
  </si>
  <si>
    <t>JAVSO..44…26</t>
  </si>
  <si>
    <t>JAVSO, 48, 250</t>
  </si>
  <si>
    <t>JAVSO, 49, 251</t>
  </si>
  <si>
    <t>RIX</t>
  </si>
  <si>
    <t>TESS/BAJ/RAA</t>
  </si>
  <si>
    <t>TESS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</si>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</sst>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9"/>
      <color rgb="FF00B050"/>
      <name val="Arial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29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5" fillId="0" borderId="0"/>
    <xf numFmtId="0" fontId="14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29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30" fillId="0" borderId="0" xfId="0" applyFont="1">
      <alignment vertical="top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top" wrapText="1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/>
    </xf>
    <xf numFmtId="0" fontId="33" fillId="0" borderId="0" xfId="0" applyFont="1">
      <alignment vertical="top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5" fontId="34" fillId="0" borderId="0" xfId="0" applyNumberFormat="1" applyFont="1" applyAlignment="1">
      <alignment vertical="center" wrapText="1"/>
    </xf>
    <xf numFmtId="165" fontId="35" fillId="0" borderId="0" xfId="0" applyNumberFormat="1" applyFont="1" applyAlignment="1"/>
    <xf numFmtId="166" fontId="35" fillId="0" borderId="0" xfId="0" applyNumberFormat="1" applyFont="1" applyAlignment="1"/>
    <xf numFmtId="0" fontId="35" fillId="0" borderId="0" xfId="0" applyFont="1" applyAlignment="1">
      <alignment horizontal="center"/>
    </xf>
    <xf numFmtId="0" fontId="37" fillId="0" borderId="0" xfId="0" applyFont="1" applyAlignment="1"/>
    <xf numFmtId="0" fontId="37" fillId="0" borderId="0" xfId="0" applyFont="1" applyAlignment="1">
      <alignment horizontal="center"/>
    </xf>
    <xf numFmtId="165" fontId="37" fillId="0" borderId="0" xfId="0" applyNumberFormat="1" applyFont="1" applyAlignment="1"/>
    <xf numFmtId="0" fontId="38" fillId="0" borderId="0" xfId="0" applyFont="1" applyAlignment="1"/>
    <xf numFmtId="0" fontId="7" fillId="0" borderId="0" xfId="0" applyFont="1" applyAlignment="1"/>
    <xf numFmtId="0" fontId="0" fillId="0" borderId="0" xfId="0" applyBorder="1" applyAlignment="1"/>
    <xf numFmtId="0" fontId="7" fillId="0" borderId="0" xfId="0" applyFont="1" applyBorder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V0676 Cen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  <c:pt idx="148">
                    <c:v>9.0170000000000007E-3</c:v>
                  </c:pt>
                  <c:pt idx="149">
                    <c:v>3.6410000000000001E-3</c:v>
                  </c:pt>
                  <c:pt idx="150">
                    <c:v>2.8830000000000001E-3</c:v>
                  </c:pt>
                  <c:pt idx="151">
                    <c:v>3.9329999999999999E-3</c:v>
                  </c:pt>
                  <c:pt idx="152">
                    <c:v>6.5160000000000001E-3</c:v>
                  </c:pt>
                  <c:pt idx="153">
                    <c:v>5.3829999999999998E-3</c:v>
                  </c:pt>
                  <c:pt idx="154">
                    <c:v>2.2699999999999999E-4</c:v>
                  </c:pt>
                  <c:pt idx="155">
                    <c:v>1.74E-4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  <c:pt idx="148">
                    <c:v>9.0170000000000007E-3</c:v>
                  </c:pt>
                  <c:pt idx="149">
                    <c:v>3.6410000000000001E-3</c:v>
                  </c:pt>
                  <c:pt idx="150">
                    <c:v>2.8830000000000001E-3</c:v>
                  </c:pt>
                  <c:pt idx="151">
                    <c:v>3.9329999999999999E-3</c:v>
                  </c:pt>
                  <c:pt idx="152">
                    <c:v>6.5160000000000001E-3</c:v>
                  </c:pt>
                  <c:pt idx="153">
                    <c:v>5.3829999999999998E-3</c:v>
                  </c:pt>
                  <c:pt idx="154">
                    <c:v>2.2699999999999999E-4</c:v>
                  </c:pt>
                  <c:pt idx="155">
                    <c:v>1.74E-4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-61816</c:v>
                </c:pt>
                <c:pt idx="1">
                  <c:v>-61795.5</c:v>
                </c:pt>
                <c:pt idx="2">
                  <c:v>-61649</c:v>
                </c:pt>
                <c:pt idx="3">
                  <c:v>-61639</c:v>
                </c:pt>
                <c:pt idx="4">
                  <c:v>-61631.5</c:v>
                </c:pt>
                <c:pt idx="5">
                  <c:v>-61628.5</c:v>
                </c:pt>
                <c:pt idx="6">
                  <c:v>-61628</c:v>
                </c:pt>
                <c:pt idx="7">
                  <c:v>-61625.5</c:v>
                </c:pt>
                <c:pt idx="8">
                  <c:v>-61625</c:v>
                </c:pt>
                <c:pt idx="9">
                  <c:v>-61624.5</c:v>
                </c:pt>
                <c:pt idx="10">
                  <c:v>-61622</c:v>
                </c:pt>
                <c:pt idx="11">
                  <c:v>-61621.5</c:v>
                </c:pt>
                <c:pt idx="12">
                  <c:v>-61621</c:v>
                </c:pt>
                <c:pt idx="13">
                  <c:v>-61618.5</c:v>
                </c:pt>
                <c:pt idx="14">
                  <c:v>-61618</c:v>
                </c:pt>
                <c:pt idx="15">
                  <c:v>-61611</c:v>
                </c:pt>
                <c:pt idx="16">
                  <c:v>-61610.5</c:v>
                </c:pt>
                <c:pt idx="17">
                  <c:v>-61608</c:v>
                </c:pt>
                <c:pt idx="18">
                  <c:v>-61601</c:v>
                </c:pt>
                <c:pt idx="19">
                  <c:v>-61597</c:v>
                </c:pt>
                <c:pt idx="20">
                  <c:v>-61594.5</c:v>
                </c:pt>
                <c:pt idx="21">
                  <c:v>-61593.5</c:v>
                </c:pt>
                <c:pt idx="22">
                  <c:v>-61590</c:v>
                </c:pt>
                <c:pt idx="23">
                  <c:v>-61550</c:v>
                </c:pt>
                <c:pt idx="24">
                  <c:v>-61546.5</c:v>
                </c:pt>
                <c:pt idx="25">
                  <c:v>-61543</c:v>
                </c:pt>
                <c:pt idx="26">
                  <c:v>-61533</c:v>
                </c:pt>
                <c:pt idx="27">
                  <c:v>-61528.5</c:v>
                </c:pt>
                <c:pt idx="28">
                  <c:v>-61522.5</c:v>
                </c:pt>
                <c:pt idx="29">
                  <c:v>-61522</c:v>
                </c:pt>
                <c:pt idx="30">
                  <c:v>-61519</c:v>
                </c:pt>
                <c:pt idx="31">
                  <c:v>-61518.5</c:v>
                </c:pt>
                <c:pt idx="32">
                  <c:v>-61516</c:v>
                </c:pt>
                <c:pt idx="33">
                  <c:v>-61515.5</c:v>
                </c:pt>
                <c:pt idx="34">
                  <c:v>-61515</c:v>
                </c:pt>
                <c:pt idx="35">
                  <c:v>-61511.5</c:v>
                </c:pt>
                <c:pt idx="36">
                  <c:v>-61505.5</c:v>
                </c:pt>
                <c:pt idx="37">
                  <c:v>-61505</c:v>
                </c:pt>
                <c:pt idx="38">
                  <c:v>-61504.5</c:v>
                </c:pt>
                <c:pt idx="39">
                  <c:v>-61502</c:v>
                </c:pt>
                <c:pt idx="40">
                  <c:v>-61501.5</c:v>
                </c:pt>
                <c:pt idx="41">
                  <c:v>-61499</c:v>
                </c:pt>
                <c:pt idx="42">
                  <c:v>-61498</c:v>
                </c:pt>
                <c:pt idx="43">
                  <c:v>-61494.5</c:v>
                </c:pt>
                <c:pt idx="44">
                  <c:v>-61487.5</c:v>
                </c:pt>
                <c:pt idx="45">
                  <c:v>-61461.5</c:v>
                </c:pt>
                <c:pt idx="46">
                  <c:v>-61458</c:v>
                </c:pt>
                <c:pt idx="47">
                  <c:v>-61454.5</c:v>
                </c:pt>
                <c:pt idx="48">
                  <c:v>-61451</c:v>
                </c:pt>
                <c:pt idx="49">
                  <c:v>-61450.5</c:v>
                </c:pt>
                <c:pt idx="50">
                  <c:v>-61447.5</c:v>
                </c:pt>
                <c:pt idx="51">
                  <c:v>-61447</c:v>
                </c:pt>
                <c:pt idx="52">
                  <c:v>-61444</c:v>
                </c:pt>
                <c:pt idx="53">
                  <c:v>-61443.5</c:v>
                </c:pt>
                <c:pt idx="54">
                  <c:v>-61440.5</c:v>
                </c:pt>
                <c:pt idx="55">
                  <c:v>-61440</c:v>
                </c:pt>
                <c:pt idx="56">
                  <c:v>-61437.5</c:v>
                </c:pt>
                <c:pt idx="57">
                  <c:v>-61437</c:v>
                </c:pt>
                <c:pt idx="58">
                  <c:v>-61433.5</c:v>
                </c:pt>
                <c:pt idx="59">
                  <c:v>-61430.5</c:v>
                </c:pt>
                <c:pt idx="60">
                  <c:v>-61430</c:v>
                </c:pt>
                <c:pt idx="61">
                  <c:v>-61427</c:v>
                </c:pt>
                <c:pt idx="62">
                  <c:v>-61426.5</c:v>
                </c:pt>
                <c:pt idx="63">
                  <c:v>-61423.5</c:v>
                </c:pt>
                <c:pt idx="64">
                  <c:v>-61420</c:v>
                </c:pt>
                <c:pt idx="65">
                  <c:v>-61419.5</c:v>
                </c:pt>
                <c:pt idx="66">
                  <c:v>-61417</c:v>
                </c:pt>
                <c:pt idx="67">
                  <c:v>-61413.5</c:v>
                </c:pt>
                <c:pt idx="68">
                  <c:v>-61413</c:v>
                </c:pt>
                <c:pt idx="69">
                  <c:v>-61402.5</c:v>
                </c:pt>
                <c:pt idx="70">
                  <c:v>-61348</c:v>
                </c:pt>
                <c:pt idx="71">
                  <c:v>-61341</c:v>
                </c:pt>
                <c:pt idx="72">
                  <c:v>-61337.5</c:v>
                </c:pt>
                <c:pt idx="73">
                  <c:v>-61334.5</c:v>
                </c:pt>
                <c:pt idx="74">
                  <c:v>-61327.5</c:v>
                </c:pt>
                <c:pt idx="75">
                  <c:v>-61324</c:v>
                </c:pt>
                <c:pt idx="76">
                  <c:v>-61321</c:v>
                </c:pt>
                <c:pt idx="77">
                  <c:v>-61317.5</c:v>
                </c:pt>
                <c:pt idx="78">
                  <c:v>-61317</c:v>
                </c:pt>
                <c:pt idx="79">
                  <c:v>-61314</c:v>
                </c:pt>
                <c:pt idx="80">
                  <c:v>-61313.5</c:v>
                </c:pt>
                <c:pt idx="81">
                  <c:v>-61310.5</c:v>
                </c:pt>
                <c:pt idx="82">
                  <c:v>-61310</c:v>
                </c:pt>
                <c:pt idx="83">
                  <c:v>-24164</c:v>
                </c:pt>
                <c:pt idx="84">
                  <c:v>-24164</c:v>
                </c:pt>
                <c:pt idx="85">
                  <c:v>-24164</c:v>
                </c:pt>
                <c:pt idx="86">
                  <c:v>-24161</c:v>
                </c:pt>
                <c:pt idx="87">
                  <c:v>-24161</c:v>
                </c:pt>
                <c:pt idx="88">
                  <c:v>-24161</c:v>
                </c:pt>
                <c:pt idx="89">
                  <c:v>-18928.5</c:v>
                </c:pt>
                <c:pt idx="90">
                  <c:v>-18928.5</c:v>
                </c:pt>
                <c:pt idx="91">
                  <c:v>-18928.5</c:v>
                </c:pt>
                <c:pt idx="92">
                  <c:v>-18908</c:v>
                </c:pt>
                <c:pt idx="93">
                  <c:v>-18908</c:v>
                </c:pt>
                <c:pt idx="94">
                  <c:v>-18908</c:v>
                </c:pt>
                <c:pt idx="95">
                  <c:v>-18901.5</c:v>
                </c:pt>
                <c:pt idx="96">
                  <c:v>-18901.5</c:v>
                </c:pt>
                <c:pt idx="97">
                  <c:v>-18901.5</c:v>
                </c:pt>
                <c:pt idx="98">
                  <c:v>-18894.5</c:v>
                </c:pt>
                <c:pt idx="99">
                  <c:v>-18894.5</c:v>
                </c:pt>
                <c:pt idx="100">
                  <c:v>-18894.5</c:v>
                </c:pt>
                <c:pt idx="101">
                  <c:v>-18884.5</c:v>
                </c:pt>
                <c:pt idx="102">
                  <c:v>-18884.5</c:v>
                </c:pt>
                <c:pt idx="103">
                  <c:v>-18884.5</c:v>
                </c:pt>
                <c:pt idx="104">
                  <c:v>-18785</c:v>
                </c:pt>
                <c:pt idx="105">
                  <c:v>-18785</c:v>
                </c:pt>
                <c:pt idx="106">
                  <c:v>-18781.5</c:v>
                </c:pt>
                <c:pt idx="107">
                  <c:v>-18781.5</c:v>
                </c:pt>
                <c:pt idx="108">
                  <c:v>-14045</c:v>
                </c:pt>
                <c:pt idx="109">
                  <c:v>-14041</c:v>
                </c:pt>
                <c:pt idx="110">
                  <c:v>-9591</c:v>
                </c:pt>
                <c:pt idx="111">
                  <c:v>-9587.5</c:v>
                </c:pt>
                <c:pt idx="112">
                  <c:v>-8682</c:v>
                </c:pt>
                <c:pt idx="113">
                  <c:v>-8682</c:v>
                </c:pt>
                <c:pt idx="114">
                  <c:v>-8682</c:v>
                </c:pt>
                <c:pt idx="115">
                  <c:v>0</c:v>
                </c:pt>
                <c:pt idx="116">
                  <c:v>1807</c:v>
                </c:pt>
                <c:pt idx="117">
                  <c:v>1825</c:v>
                </c:pt>
                <c:pt idx="118">
                  <c:v>1829.5</c:v>
                </c:pt>
                <c:pt idx="119">
                  <c:v>13459.5</c:v>
                </c:pt>
                <c:pt idx="120">
                  <c:v>15830</c:v>
                </c:pt>
                <c:pt idx="121">
                  <c:v>15830.5</c:v>
                </c:pt>
                <c:pt idx="122">
                  <c:v>15833.5</c:v>
                </c:pt>
                <c:pt idx="123">
                  <c:v>15834</c:v>
                </c:pt>
                <c:pt idx="124">
                  <c:v>15834.5</c:v>
                </c:pt>
                <c:pt idx="125">
                  <c:v>15857.5</c:v>
                </c:pt>
                <c:pt idx="126">
                  <c:v>15871</c:v>
                </c:pt>
                <c:pt idx="127">
                  <c:v>15871.5</c:v>
                </c:pt>
                <c:pt idx="128">
                  <c:v>15872</c:v>
                </c:pt>
                <c:pt idx="129">
                  <c:v>15874.5</c:v>
                </c:pt>
                <c:pt idx="130">
                  <c:v>15875</c:v>
                </c:pt>
                <c:pt idx="131">
                  <c:v>15875.5</c:v>
                </c:pt>
                <c:pt idx="132">
                  <c:v>15879</c:v>
                </c:pt>
                <c:pt idx="133">
                  <c:v>15882</c:v>
                </c:pt>
                <c:pt idx="134">
                  <c:v>15889</c:v>
                </c:pt>
                <c:pt idx="135">
                  <c:v>15906</c:v>
                </c:pt>
                <c:pt idx="136">
                  <c:v>15906</c:v>
                </c:pt>
                <c:pt idx="137">
                  <c:v>15906</c:v>
                </c:pt>
                <c:pt idx="138">
                  <c:v>15915.5</c:v>
                </c:pt>
                <c:pt idx="139">
                  <c:v>15916</c:v>
                </c:pt>
                <c:pt idx="140">
                  <c:v>15916.5</c:v>
                </c:pt>
                <c:pt idx="141">
                  <c:v>15922.5</c:v>
                </c:pt>
                <c:pt idx="142">
                  <c:v>19634</c:v>
                </c:pt>
                <c:pt idx="143">
                  <c:v>19634.5</c:v>
                </c:pt>
                <c:pt idx="144">
                  <c:v>20796.5</c:v>
                </c:pt>
                <c:pt idx="145">
                  <c:v>20797</c:v>
                </c:pt>
                <c:pt idx="146">
                  <c:v>20797.5</c:v>
                </c:pt>
                <c:pt idx="147">
                  <c:v>22182</c:v>
                </c:pt>
                <c:pt idx="148">
                  <c:v>23372</c:v>
                </c:pt>
                <c:pt idx="149">
                  <c:v>23372.5</c:v>
                </c:pt>
                <c:pt idx="150">
                  <c:v>23413</c:v>
                </c:pt>
                <c:pt idx="151">
                  <c:v>23413.5</c:v>
                </c:pt>
                <c:pt idx="152">
                  <c:v>23462</c:v>
                </c:pt>
                <c:pt idx="153">
                  <c:v>23462.5</c:v>
                </c:pt>
                <c:pt idx="154">
                  <c:v>24654.5</c:v>
                </c:pt>
                <c:pt idx="155">
                  <c:v>24655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2C-4A61-A8E5-D607B954549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  <c:pt idx="148">
                    <c:v>9.0170000000000007E-3</c:v>
                  </c:pt>
                  <c:pt idx="149">
                    <c:v>3.6410000000000001E-3</c:v>
                  </c:pt>
                  <c:pt idx="150">
                    <c:v>2.8830000000000001E-3</c:v>
                  </c:pt>
                  <c:pt idx="151">
                    <c:v>3.9329999999999999E-3</c:v>
                  </c:pt>
                  <c:pt idx="152">
                    <c:v>6.5160000000000001E-3</c:v>
                  </c:pt>
                  <c:pt idx="153">
                    <c:v>5.3829999999999998E-3</c:v>
                  </c:pt>
                  <c:pt idx="154">
                    <c:v>2.2699999999999999E-4</c:v>
                  </c:pt>
                  <c:pt idx="155">
                    <c:v>1.74E-4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  <c:pt idx="148">
                    <c:v>9.0170000000000007E-3</c:v>
                  </c:pt>
                  <c:pt idx="149">
                    <c:v>3.6410000000000001E-3</c:v>
                  </c:pt>
                  <c:pt idx="150">
                    <c:v>2.8830000000000001E-3</c:v>
                  </c:pt>
                  <c:pt idx="151">
                    <c:v>3.9329999999999999E-3</c:v>
                  </c:pt>
                  <c:pt idx="152">
                    <c:v>6.5160000000000001E-3</c:v>
                  </c:pt>
                  <c:pt idx="153">
                    <c:v>5.3829999999999998E-3</c:v>
                  </c:pt>
                  <c:pt idx="154">
                    <c:v>2.2699999999999999E-4</c:v>
                  </c:pt>
                  <c:pt idx="155">
                    <c:v>1.74E-4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-61816</c:v>
                </c:pt>
                <c:pt idx="1">
                  <c:v>-61795.5</c:v>
                </c:pt>
                <c:pt idx="2">
                  <c:v>-61649</c:v>
                </c:pt>
                <c:pt idx="3">
                  <c:v>-61639</c:v>
                </c:pt>
                <c:pt idx="4">
                  <c:v>-61631.5</c:v>
                </c:pt>
                <c:pt idx="5">
                  <c:v>-61628.5</c:v>
                </c:pt>
                <c:pt idx="6">
                  <c:v>-61628</c:v>
                </c:pt>
                <c:pt idx="7">
                  <c:v>-61625.5</c:v>
                </c:pt>
                <c:pt idx="8">
                  <c:v>-61625</c:v>
                </c:pt>
                <c:pt idx="9">
                  <c:v>-61624.5</c:v>
                </c:pt>
                <c:pt idx="10">
                  <c:v>-61622</c:v>
                </c:pt>
                <c:pt idx="11">
                  <c:v>-61621.5</c:v>
                </c:pt>
                <c:pt idx="12">
                  <c:v>-61621</c:v>
                </c:pt>
                <c:pt idx="13">
                  <c:v>-61618.5</c:v>
                </c:pt>
                <c:pt idx="14">
                  <c:v>-61618</c:v>
                </c:pt>
                <c:pt idx="15">
                  <c:v>-61611</c:v>
                </c:pt>
                <c:pt idx="16">
                  <c:v>-61610.5</c:v>
                </c:pt>
                <c:pt idx="17">
                  <c:v>-61608</c:v>
                </c:pt>
                <c:pt idx="18">
                  <c:v>-61601</c:v>
                </c:pt>
                <c:pt idx="19">
                  <c:v>-61597</c:v>
                </c:pt>
                <c:pt idx="20">
                  <c:v>-61594.5</c:v>
                </c:pt>
                <c:pt idx="21">
                  <c:v>-61593.5</c:v>
                </c:pt>
                <c:pt idx="22">
                  <c:v>-61590</c:v>
                </c:pt>
                <c:pt idx="23">
                  <c:v>-61550</c:v>
                </c:pt>
                <c:pt idx="24">
                  <c:v>-61546.5</c:v>
                </c:pt>
                <c:pt idx="25">
                  <c:v>-61543</c:v>
                </c:pt>
                <c:pt idx="26">
                  <c:v>-61533</c:v>
                </c:pt>
                <c:pt idx="27">
                  <c:v>-61528.5</c:v>
                </c:pt>
                <c:pt idx="28">
                  <c:v>-61522.5</c:v>
                </c:pt>
                <c:pt idx="29">
                  <c:v>-61522</c:v>
                </c:pt>
                <c:pt idx="30">
                  <c:v>-61519</c:v>
                </c:pt>
                <c:pt idx="31">
                  <c:v>-61518.5</c:v>
                </c:pt>
                <c:pt idx="32">
                  <c:v>-61516</c:v>
                </c:pt>
                <c:pt idx="33">
                  <c:v>-61515.5</c:v>
                </c:pt>
                <c:pt idx="34">
                  <c:v>-61515</c:v>
                </c:pt>
                <c:pt idx="35">
                  <c:v>-61511.5</c:v>
                </c:pt>
                <c:pt idx="36">
                  <c:v>-61505.5</c:v>
                </c:pt>
                <c:pt idx="37">
                  <c:v>-61505</c:v>
                </c:pt>
                <c:pt idx="38">
                  <c:v>-61504.5</c:v>
                </c:pt>
                <c:pt idx="39">
                  <c:v>-61502</c:v>
                </c:pt>
                <c:pt idx="40">
                  <c:v>-61501.5</c:v>
                </c:pt>
                <c:pt idx="41">
                  <c:v>-61499</c:v>
                </c:pt>
                <c:pt idx="42">
                  <c:v>-61498</c:v>
                </c:pt>
                <c:pt idx="43">
                  <c:v>-61494.5</c:v>
                </c:pt>
                <c:pt idx="44">
                  <c:v>-61487.5</c:v>
                </c:pt>
                <c:pt idx="45">
                  <c:v>-61461.5</c:v>
                </c:pt>
                <c:pt idx="46">
                  <c:v>-61458</c:v>
                </c:pt>
                <c:pt idx="47">
                  <c:v>-61454.5</c:v>
                </c:pt>
                <c:pt idx="48">
                  <c:v>-61451</c:v>
                </c:pt>
                <c:pt idx="49">
                  <c:v>-61450.5</c:v>
                </c:pt>
                <c:pt idx="50">
                  <c:v>-61447.5</c:v>
                </c:pt>
                <c:pt idx="51">
                  <c:v>-61447</c:v>
                </c:pt>
                <c:pt idx="52">
                  <c:v>-61444</c:v>
                </c:pt>
                <c:pt idx="53">
                  <c:v>-61443.5</c:v>
                </c:pt>
                <c:pt idx="54">
                  <c:v>-61440.5</c:v>
                </c:pt>
                <c:pt idx="55">
                  <c:v>-61440</c:v>
                </c:pt>
                <c:pt idx="56">
                  <c:v>-61437.5</c:v>
                </c:pt>
                <c:pt idx="57">
                  <c:v>-61437</c:v>
                </c:pt>
                <c:pt idx="58">
                  <c:v>-61433.5</c:v>
                </c:pt>
                <c:pt idx="59">
                  <c:v>-61430.5</c:v>
                </c:pt>
                <c:pt idx="60">
                  <c:v>-61430</c:v>
                </c:pt>
                <c:pt idx="61">
                  <c:v>-61427</c:v>
                </c:pt>
                <c:pt idx="62">
                  <c:v>-61426.5</c:v>
                </c:pt>
                <c:pt idx="63">
                  <c:v>-61423.5</c:v>
                </c:pt>
                <c:pt idx="64">
                  <c:v>-61420</c:v>
                </c:pt>
                <c:pt idx="65">
                  <c:v>-61419.5</c:v>
                </c:pt>
                <c:pt idx="66">
                  <c:v>-61417</c:v>
                </c:pt>
                <c:pt idx="67">
                  <c:v>-61413.5</c:v>
                </c:pt>
                <c:pt idx="68">
                  <c:v>-61413</c:v>
                </c:pt>
                <c:pt idx="69">
                  <c:v>-61402.5</c:v>
                </c:pt>
                <c:pt idx="70">
                  <c:v>-61348</c:v>
                </c:pt>
                <c:pt idx="71">
                  <c:v>-61341</c:v>
                </c:pt>
                <c:pt idx="72">
                  <c:v>-61337.5</c:v>
                </c:pt>
                <c:pt idx="73">
                  <c:v>-61334.5</c:v>
                </c:pt>
                <c:pt idx="74">
                  <c:v>-61327.5</c:v>
                </c:pt>
                <c:pt idx="75">
                  <c:v>-61324</c:v>
                </c:pt>
                <c:pt idx="76">
                  <c:v>-61321</c:v>
                </c:pt>
                <c:pt idx="77">
                  <c:v>-61317.5</c:v>
                </c:pt>
                <c:pt idx="78">
                  <c:v>-61317</c:v>
                </c:pt>
                <c:pt idx="79">
                  <c:v>-61314</c:v>
                </c:pt>
                <c:pt idx="80">
                  <c:v>-61313.5</c:v>
                </c:pt>
                <c:pt idx="81">
                  <c:v>-61310.5</c:v>
                </c:pt>
                <c:pt idx="82">
                  <c:v>-61310</c:v>
                </c:pt>
                <c:pt idx="83">
                  <c:v>-24164</c:v>
                </c:pt>
                <c:pt idx="84">
                  <c:v>-24164</c:v>
                </c:pt>
                <c:pt idx="85">
                  <c:v>-24164</c:v>
                </c:pt>
                <c:pt idx="86">
                  <c:v>-24161</c:v>
                </c:pt>
                <c:pt idx="87">
                  <c:v>-24161</c:v>
                </c:pt>
                <c:pt idx="88">
                  <c:v>-24161</c:v>
                </c:pt>
                <c:pt idx="89">
                  <c:v>-18928.5</c:v>
                </c:pt>
                <c:pt idx="90">
                  <c:v>-18928.5</c:v>
                </c:pt>
                <c:pt idx="91">
                  <c:v>-18928.5</c:v>
                </c:pt>
                <c:pt idx="92">
                  <c:v>-18908</c:v>
                </c:pt>
                <c:pt idx="93">
                  <c:v>-18908</c:v>
                </c:pt>
                <c:pt idx="94">
                  <c:v>-18908</c:v>
                </c:pt>
                <c:pt idx="95">
                  <c:v>-18901.5</c:v>
                </c:pt>
                <c:pt idx="96">
                  <c:v>-18901.5</c:v>
                </c:pt>
                <c:pt idx="97">
                  <c:v>-18901.5</c:v>
                </c:pt>
                <c:pt idx="98">
                  <c:v>-18894.5</c:v>
                </c:pt>
                <c:pt idx="99">
                  <c:v>-18894.5</c:v>
                </c:pt>
                <c:pt idx="100">
                  <c:v>-18894.5</c:v>
                </c:pt>
                <c:pt idx="101">
                  <c:v>-18884.5</c:v>
                </c:pt>
                <c:pt idx="102">
                  <c:v>-18884.5</c:v>
                </c:pt>
                <c:pt idx="103">
                  <c:v>-18884.5</c:v>
                </c:pt>
                <c:pt idx="104">
                  <c:v>-18785</c:v>
                </c:pt>
                <c:pt idx="105">
                  <c:v>-18785</c:v>
                </c:pt>
                <c:pt idx="106">
                  <c:v>-18781.5</c:v>
                </c:pt>
                <c:pt idx="107">
                  <c:v>-18781.5</c:v>
                </c:pt>
                <c:pt idx="108">
                  <c:v>-14045</c:v>
                </c:pt>
                <c:pt idx="109">
                  <c:v>-14041</c:v>
                </c:pt>
                <c:pt idx="110">
                  <c:v>-9591</c:v>
                </c:pt>
                <c:pt idx="111">
                  <c:v>-9587.5</c:v>
                </c:pt>
                <c:pt idx="112">
                  <c:v>-8682</c:v>
                </c:pt>
                <c:pt idx="113">
                  <c:v>-8682</c:v>
                </c:pt>
                <c:pt idx="114">
                  <c:v>-8682</c:v>
                </c:pt>
                <c:pt idx="115">
                  <c:v>0</c:v>
                </c:pt>
                <c:pt idx="116">
                  <c:v>1807</c:v>
                </c:pt>
                <c:pt idx="117">
                  <c:v>1825</c:v>
                </c:pt>
                <c:pt idx="118">
                  <c:v>1829.5</c:v>
                </c:pt>
                <c:pt idx="119">
                  <c:v>13459.5</c:v>
                </c:pt>
                <c:pt idx="120">
                  <c:v>15830</c:v>
                </c:pt>
                <c:pt idx="121">
                  <c:v>15830.5</c:v>
                </c:pt>
                <c:pt idx="122">
                  <c:v>15833.5</c:v>
                </c:pt>
                <c:pt idx="123">
                  <c:v>15834</c:v>
                </c:pt>
                <c:pt idx="124">
                  <c:v>15834.5</c:v>
                </c:pt>
                <c:pt idx="125">
                  <c:v>15857.5</c:v>
                </c:pt>
                <c:pt idx="126">
                  <c:v>15871</c:v>
                </c:pt>
                <c:pt idx="127">
                  <c:v>15871.5</c:v>
                </c:pt>
                <c:pt idx="128">
                  <c:v>15872</c:v>
                </c:pt>
                <c:pt idx="129">
                  <c:v>15874.5</c:v>
                </c:pt>
                <c:pt idx="130">
                  <c:v>15875</c:v>
                </c:pt>
                <c:pt idx="131">
                  <c:v>15875.5</c:v>
                </c:pt>
                <c:pt idx="132">
                  <c:v>15879</c:v>
                </c:pt>
                <c:pt idx="133">
                  <c:v>15882</c:v>
                </c:pt>
                <c:pt idx="134">
                  <c:v>15889</c:v>
                </c:pt>
                <c:pt idx="135">
                  <c:v>15906</c:v>
                </c:pt>
                <c:pt idx="136">
                  <c:v>15906</c:v>
                </c:pt>
                <c:pt idx="137">
                  <c:v>15906</c:v>
                </c:pt>
                <c:pt idx="138">
                  <c:v>15915.5</c:v>
                </c:pt>
                <c:pt idx="139">
                  <c:v>15916</c:v>
                </c:pt>
                <c:pt idx="140">
                  <c:v>15916.5</c:v>
                </c:pt>
                <c:pt idx="141">
                  <c:v>15922.5</c:v>
                </c:pt>
                <c:pt idx="142">
                  <c:v>19634</c:v>
                </c:pt>
                <c:pt idx="143">
                  <c:v>19634.5</c:v>
                </c:pt>
                <c:pt idx="144">
                  <c:v>20796.5</c:v>
                </c:pt>
                <c:pt idx="145">
                  <c:v>20797</c:v>
                </c:pt>
                <c:pt idx="146">
                  <c:v>20797.5</c:v>
                </c:pt>
                <c:pt idx="147">
                  <c:v>22182</c:v>
                </c:pt>
                <c:pt idx="148">
                  <c:v>23372</c:v>
                </c:pt>
                <c:pt idx="149">
                  <c:v>23372.5</c:v>
                </c:pt>
                <c:pt idx="150">
                  <c:v>23413</c:v>
                </c:pt>
                <c:pt idx="151">
                  <c:v>23413.5</c:v>
                </c:pt>
                <c:pt idx="152">
                  <c:v>23462</c:v>
                </c:pt>
                <c:pt idx="153">
                  <c:v>23462.5</c:v>
                </c:pt>
                <c:pt idx="154">
                  <c:v>24654.5</c:v>
                </c:pt>
                <c:pt idx="155">
                  <c:v>24655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115">
                  <c:v>0</c:v>
                </c:pt>
                <c:pt idx="135">
                  <c:v>-2.3733999987598509E-3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2C-4A61-A8E5-D607B954549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  <c:pt idx="148">
                    <c:v>9.0170000000000007E-3</c:v>
                  </c:pt>
                  <c:pt idx="149">
                    <c:v>3.6410000000000001E-3</c:v>
                  </c:pt>
                  <c:pt idx="150">
                    <c:v>2.8830000000000001E-3</c:v>
                  </c:pt>
                  <c:pt idx="151">
                    <c:v>3.9329999999999999E-3</c:v>
                  </c:pt>
                  <c:pt idx="152">
                    <c:v>6.5160000000000001E-3</c:v>
                  </c:pt>
                  <c:pt idx="153">
                    <c:v>5.3829999999999998E-3</c:v>
                  </c:pt>
                  <c:pt idx="154">
                    <c:v>2.2699999999999999E-4</c:v>
                  </c:pt>
                  <c:pt idx="155">
                    <c:v>1.74E-4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  <c:pt idx="148">
                    <c:v>9.0170000000000007E-3</c:v>
                  </c:pt>
                  <c:pt idx="149">
                    <c:v>3.6410000000000001E-3</c:v>
                  </c:pt>
                  <c:pt idx="150">
                    <c:v>2.8830000000000001E-3</c:v>
                  </c:pt>
                  <c:pt idx="151">
                    <c:v>3.9329999999999999E-3</c:v>
                  </c:pt>
                  <c:pt idx="152">
                    <c:v>6.5160000000000001E-3</c:v>
                  </c:pt>
                  <c:pt idx="153">
                    <c:v>5.3829999999999998E-3</c:v>
                  </c:pt>
                  <c:pt idx="154">
                    <c:v>2.2699999999999999E-4</c:v>
                  </c:pt>
                  <c:pt idx="155">
                    <c:v>1.74E-4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-61816</c:v>
                </c:pt>
                <c:pt idx="1">
                  <c:v>-61795.5</c:v>
                </c:pt>
                <c:pt idx="2">
                  <c:v>-61649</c:v>
                </c:pt>
                <c:pt idx="3">
                  <c:v>-61639</c:v>
                </c:pt>
                <c:pt idx="4">
                  <c:v>-61631.5</c:v>
                </c:pt>
                <c:pt idx="5">
                  <c:v>-61628.5</c:v>
                </c:pt>
                <c:pt idx="6">
                  <c:v>-61628</c:v>
                </c:pt>
                <c:pt idx="7">
                  <c:v>-61625.5</c:v>
                </c:pt>
                <c:pt idx="8">
                  <c:v>-61625</c:v>
                </c:pt>
                <c:pt idx="9">
                  <c:v>-61624.5</c:v>
                </c:pt>
                <c:pt idx="10">
                  <c:v>-61622</c:v>
                </c:pt>
                <c:pt idx="11">
                  <c:v>-61621.5</c:v>
                </c:pt>
                <c:pt idx="12">
                  <c:v>-61621</c:v>
                </c:pt>
                <c:pt idx="13">
                  <c:v>-61618.5</c:v>
                </c:pt>
                <c:pt idx="14">
                  <c:v>-61618</c:v>
                </c:pt>
                <c:pt idx="15">
                  <c:v>-61611</c:v>
                </c:pt>
                <c:pt idx="16">
                  <c:v>-61610.5</c:v>
                </c:pt>
                <c:pt idx="17">
                  <c:v>-61608</c:v>
                </c:pt>
                <c:pt idx="18">
                  <c:v>-61601</c:v>
                </c:pt>
                <c:pt idx="19">
                  <c:v>-61597</c:v>
                </c:pt>
                <c:pt idx="20">
                  <c:v>-61594.5</c:v>
                </c:pt>
                <c:pt idx="21">
                  <c:v>-61593.5</c:v>
                </c:pt>
                <c:pt idx="22">
                  <c:v>-61590</c:v>
                </c:pt>
                <c:pt idx="23">
                  <c:v>-61550</c:v>
                </c:pt>
                <c:pt idx="24">
                  <c:v>-61546.5</c:v>
                </c:pt>
                <c:pt idx="25">
                  <c:v>-61543</c:v>
                </c:pt>
                <c:pt idx="26">
                  <c:v>-61533</c:v>
                </c:pt>
                <c:pt idx="27">
                  <c:v>-61528.5</c:v>
                </c:pt>
                <c:pt idx="28">
                  <c:v>-61522.5</c:v>
                </c:pt>
                <c:pt idx="29">
                  <c:v>-61522</c:v>
                </c:pt>
                <c:pt idx="30">
                  <c:v>-61519</c:v>
                </c:pt>
                <c:pt idx="31">
                  <c:v>-61518.5</c:v>
                </c:pt>
                <c:pt idx="32">
                  <c:v>-61516</c:v>
                </c:pt>
                <c:pt idx="33">
                  <c:v>-61515.5</c:v>
                </c:pt>
                <c:pt idx="34">
                  <c:v>-61515</c:v>
                </c:pt>
                <c:pt idx="35">
                  <c:v>-61511.5</c:v>
                </c:pt>
                <c:pt idx="36">
                  <c:v>-61505.5</c:v>
                </c:pt>
                <c:pt idx="37">
                  <c:v>-61505</c:v>
                </c:pt>
                <c:pt idx="38">
                  <c:v>-61504.5</c:v>
                </c:pt>
                <c:pt idx="39">
                  <c:v>-61502</c:v>
                </c:pt>
                <c:pt idx="40">
                  <c:v>-61501.5</c:v>
                </c:pt>
                <c:pt idx="41">
                  <c:v>-61499</c:v>
                </c:pt>
                <c:pt idx="42">
                  <c:v>-61498</c:v>
                </c:pt>
                <c:pt idx="43">
                  <c:v>-61494.5</c:v>
                </c:pt>
                <c:pt idx="44">
                  <c:v>-61487.5</c:v>
                </c:pt>
                <c:pt idx="45">
                  <c:v>-61461.5</c:v>
                </c:pt>
                <c:pt idx="46">
                  <c:v>-61458</c:v>
                </c:pt>
                <c:pt idx="47">
                  <c:v>-61454.5</c:v>
                </c:pt>
                <c:pt idx="48">
                  <c:v>-61451</c:v>
                </c:pt>
                <c:pt idx="49">
                  <c:v>-61450.5</c:v>
                </c:pt>
                <c:pt idx="50">
                  <c:v>-61447.5</c:v>
                </c:pt>
                <c:pt idx="51">
                  <c:v>-61447</c:v>
                </c:pt>
                <c:pt idx="52">
                  <c:v>-61444</c:v>
                </c:pt>
                <c:pt idx="53">
                  <c:v>-61443.5</c:v>
                </c:pt>
                <c:pt idx="54">
                  <c:v>-61440.5</c:v>
                </c:pt>
                <c:pt idx="55">
                  <c:v>-61440</c:v>
                </c:pt>
                <c:pt idx="56">
                  <c:v>-61437.5</c:v>
                </c:pt>
                <c:pt idx="57">
                  <c:v>-61437</c:v>
                </c:pt>
                <c:pt idx="58">
                  <c:v>-61433.5</c:v>
                </c:pt>
                <c:pt idx="59">
                  <c:v>-61430.5</c:v>
                </c:pt>
                <c:pt idx="60">
                  <c:v>-61430</c:v>
                </c:pt>
                <c:pt idx="61">
                  <c:v>-61427</c:v>
                </c:pt>
                <c:pt idx="62">
                  <c:v>-61426.5</c:v>
                </c:pt>
                <c:pt idx="63">
                  <c:v>-61423.5</c:v>
                </c:pt>
                <c:pt idx="64">
                  <c:v>-61420</c:v>
                </c:pt>
                <c:pt idx="65">
                  <c:v>-61419.5</c:v>
                </c:pt>
                <c:pt idx="66">
                  <c:v>-61417</c:v>
                </c:pt>
                <c:pt idx="67">
                  <c:v>-61413.5</c:v>
                </c:pt>
                <c:pt idx="68">
                  <c:v>-61413</c:v>
                </c:pt>
                <c:pt idx="69">
                  <c:v>-61402.5</c:v>
                </c:pt>
                <c:pt idx="70">
                  <c:v>-61348</c:v>
                </c:pt>
                <c:pt idx="71">
                  <c:v>-61341</c:v>
                </c:pt>
                <c:pt idx="72">
                  <c:v>-61337.5</c:v>
                </c:pt>
                <c:pt idx="73">
                  <c:v>-61334.5</c:v>
                </c:pt>
                <c:pt idx="74">
                  <c:v>-61327.5</c:v>
                </c:pt>
                <c:pt idx="75">
                  <c:v>-61324</c:v>
                </c:pt>
                <c:pt idx="76">
                  <c:v>-61321</c:v>
                </c:pt>
                <c:pt idx="77">
                  <c:v>-61317.5</c:v>
                </c:pt>
                <c:pt idx="78">
                  <c:v>-61317</c:v>
                </c:pt>
                <c:pt idx="79">
                  <c:v>-61314</c:v>
                </c:pt>
                <c:pt idx="80">
                  <c:v>-61313.5</c:v>
                </c:pt>
                <c:pt idx="81">
                  <c:v>-61310.5</c:v>
                </c:pt>
                <c:pt idx="82">
                  <c:v>-61310</c:v>
                </c:pt>
                <c:pt idx="83">
                  <c:v>-24164</c:v>
                </c:pt>
                <c:pt idx="84">
                  <c:v>-24164</c:v>
                </c:pt>
                <c:pt idx="85">
                  <c:v>-24164</c:v>
                </c:pt>
                <c:pt idx="86">
                  <c:v>-24161</c:v>
                </c:pt>
                <c:pt idx="87">
                  <c:v>-24161</c:v>
                </c:pt>
                <c:pt idx="88">
                  <c:v>-24161</c:v>
                </c:pt>
                <c:pt idx="89">
                  <c:v>-18928.5</c:v>
                </c:pt>
                <c:pt idx="90">
                  <c:v>-18928.5</c:v>
                </c:pt>
                <c:pt idx="91">
                  <c:v>-18928.5</c:v>
                </c:pt>
                <c:pt idx="92">
                  <c:v>-18908</c:v>
                </c:pt>
                <c:pt idx="93">
                  <c:v>-18908</c:v>
                </c:pt>
                <c:pt idx="94">
                  <c:v>-18908</c:v>
                </c:pt>
                <c:pt idx="95">
                  <c:v>-18901.5</c:v>
                </c:pt>
                <c:pt idx="96">
                  <c:v>-18901.5</c:v>
                </c:pt>
                <c:pt idx="97">
                  <c:v>-18901.5</c:v>
                </c:pt>
                <c:pt idx="98">
                  <c:v>-18894.5</c:v>
                </c:pt>
                <c:pt idx="99">
                  <c:v>-18894.5</c:v>
                </c:pt>
                <c:pt idx="100">
                  <c:v>-18894.5</c:v>
                </c:pt>
                <c:pt idx="101">
                  <c:v>-18884.5</c:v>
                </c:pt>
                <c:pt idx="102">
                  <c:v>-18884.5</c:v>
                </c:pt>
                <c:pt idx="103">
                  <c:v>-18884.5</c:v>
                </c:pt>
                <c:pt idx="104">
                  <c:v>-18785</c:v>
                </c:pt>
                <c:pt idx="105">
                  <c:v>-18785</c:v>
                </c:pt>
                <c:pt idx="106">
                  <c:v>-18781.5</c:v>
                </c:pt>
                <c:pt idx="107">
                  <c:v>-18781.5</c:v>
                </c:pt>
                <c:pt idx="108">
                  <c:v>-14045</c:v>
                </c:pt>
                <c:pt idx="109">
                  <c:v>-14041</c:v>
                </c:pt>
                <c:pt idx="110">
                  <c:v>-9591</c:v>
                </c:pt>
                <c:pt idx="111">
                  <c:v>-9587.5</c:v>
                </c:pt>
                <c:pt idx="112">
                  <c:v>-8682</c:v>
                </c:pt>
                <c:pt idx="113">
                  <c:v>-8682</c:v>
                </c:pt>
                <c:pt idx="114">
                  <c:v>-8682</c:v>
                </c:pt>
                <c:pt idx="115">
                  <c:v>0</c:v>
                </c:pt>
                <c:pt idx="116">
                  <c:v>1807</c:v>
                </c:pt>
                <c:pt idx="117">
                  <c:v>1825</c:v>
                </c:pt>
                <c:pt idx="118">
                  <c:v>1829.5</c:v>
                </c:pt>
                <c:pt idx="119">
                  <c:v>13459.5</c:v>
                </c:pt>
                <c:pt idx="120">
                  <c:v>15830</c:v>
                </c:pt>
                <c:pt idx="121">
                  <c:v>15830.5</c:v>
                </c:pt>
                <c:pt idx="122">
                  <c:v>15833.5</c:v>
                </c:pt>
                <c:pt idx="123">
                  <c:v>15834</c:v>
                </c:pt>
                <c:pt idx="124">
                  <c:v>15834.5</c:v>
                </c:pt>
                <c:pt idx="125">
                  <c:v>15857.5</c:v>
                </c:pt>
                <c:pt idx="126">
                  <c:v>15871</c:v>
                </c:pt>
                <c:pt idx="127">
                  <c:v>15871.5</c:v>
                </c:pt>
                <c:pt idx="128">
                  <c:v>15872</c:v>
                </c:pt>
                <c:pt idx="129">
                  <c:v>15874.5</c:v>
                </c:pt>
                <c:pt idx="130">
                  <c:v>15875</c:v>
                </c:pt>
                <c:pt idx="131">
                  <c:v>15875.5</c:v>
                </c:pt>
                <c:pt idx="132">
                  <c:v>15879</c:v>
                </c:pt>
                <c:pt idx="133">
                  <c:v>15882</c:v>
                </c:pt>
                <c:pt idx="134">
                  <c:v>15889</c:v>
                </c:pt>
                <c:pt idx="135">
                  <c:v>15906</c:v>
                </c:pt>
                <c:pt idx="136">
                  <c:v>15906</c:v>
                </c:pt>
                <c:pt idx="137">
                  <c:v>15906</c:v>
                </c:pt>
                <c:pt idx="138">
                  <c:v>15915.5</c:v>
                </c:pt>
                <c:pt idx="139">
                  <c:v>15916</c:v>
                </c:pt>
                <c:pt idx="140">
                  <c:v>15916.5</c:v>
                </c:pt>
                <c:pt idx="141">
                  <c:v>15922.5</c:v>
                </c:pt>
                <c:pt idx="142">
                  <c:v>19634</c:v>
                </c:pt>
                <c:pt idx="143">
                  <c:v>19634.5</c:v>
                </c:pt>
                <c:pt idx="144">
                  <c:v>20796.5</c:v>
                </c:pt>
                <c:pt idx="145">
                  <c:v>20797</c:v>
                </c:pt>
                <c:pt idx="146">
                  <c:v>20797.5</c:v>
                </c:pt>
                <c:pt idx="147">
                  <c:v>22182</c:v>
                </c:pt>
                <c:pt idx="148">
                  <c:v>23372</c:v>
                </c:pt>
                <c:pt idx="149">
                  <c:v>23372.5</c:v>
                </c:pt>
                <c:pt idx="150">
                  <c:v>23413</c:v>
                </c:pt>
                <c:pt idx="151">
                  <c:v>23413.5</c:v>
                </c:pt>
                <c:pt idx="152">
                  <c:v>23462</c:v>
                </c:pt>
                <c:pt idx="153">
                  <c:v>23462.5</c:v>
                </c:pt>
                <c:pt idx="154">
                  <c:v>24654.5</c:v>
                </c:pt>
                <c:pt idx="155">
                  <c:v>24655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0">
                  <c:v>-1.2677600003371481E-2</c:v>
                </c:pt>
                <c:pt idx="1">
                  <c:v>-1.8752550000499468E-2</c:v>
                </c:pt>
                <c:pt idx="2">
                  <c:v>-2.3458900002879091E-2</c:v>
                </c:pt>
                <c:pt idx="3">
                  <c:v>-1.1397900001611561E-2</c:v>
                </c:pt>
                <c:pt idx="4">
                  <c:v>-2.2352150001097471E-2</c:v>
                </c:pt>
                <c:pt idx="5">
                  <c:v>-1.6533850000996608E-2</c:v>
                </c:pt>
                <c:pt idx="6">
                  <c:v>-2.6730800003861077E-2</c:v>
                </c:pt>
                <c:pt idx="7">
                  <c:v>-2.6715550004155375E-2</c:v>
                </c:pt>
                <c:pt idx="8">
                  <c:v>-2.7912500001548324E-2</c:v>
                </c:pt>
                <c:pt idx="9">
                  <c:v>-2.2109450001153164E-2</c:v>
                </c:pt>
                <c:pt idx="10">
                  <c:v>-1.6094200000225101E-2</c:v>
                </c:pt>
                <c:pt idx="11">
                  <c:v>-2.0291150001867209E-2</c:v>
                </c:pt>
                <c:pt idx="12">
                  <c:v>-1.34881000049063E-2</c:v>
                </c:pt>
                <c:pt idx="13">
                  <c:v>-2.2472850003396161E-2</c:v>
                </c:pt>
                <c:pt idx="14">
                  <c:v>-1.4669800002593547E-2</c:v>
                </c:pt>
                <c:pt idx="15">
                  <c:v>-3.142709999519866E-2</c:v>
                </c:pt>
                <c:pt idx="16">
                  <c:v>-1.9624050008133054E-2</c:v>
                </c:pt>
                <c:pt idx="17">
                  <c:v>-2.8608800006622914E-2</c:v>
                </c:pt>
                <c:pt idx="18">
                  <c:v>-1.4366099996550474E-2</c:v>
                </c:pt>
                <c:pt idx="19">
                  <c:v>-1.7941700003575534E-2</c:v>
                </c:pt>
                <c:pt idx="20">
                  <c:v>-2.8926450002472848E-2</c:v>
                </c:pt>
                <c:pt idx="21">
                  <c:v>-1.4320349997433368E-2</c:v>
                </c:pt>
                <c:pt idx="22">
                  <c:v>-1.7698999996355269E-2</c:v>
                </c:pt>
                <c:pt idx="23">
                  <c:v>-2.3455000002286397E-2</c:v>
                </c:pt>
                <c:pt idx="24">
                  <c:v>-2.0833649999985937E-2</c:v>
                </c:pt>
                <c:pt idx="25">
                  <c:v>-1.921230000880314E-2</c:v>
                </c:pt>
                <c:pt idx="26">
                  <c:v>-9.151300007943064E-3</c:v>
                </c:pt>
                <c:pt idx="27">
                  <c:v>-1.3923849997809157E-2</c:v>
                </c:pt>
                <c:pt idx="28">
                  <c:v>-2.2287250001681969E-2</c:v>
                </c:pt>
                <c:pt idx="29">
                  <c:v>-1.7484200005128514E-2</c:v>
                </c:pt>
                <c:pt idx="30">
                  <c:v>-2.166590000706492E-2</c:v>
                </c:pt>
                <c:pt idx="31">
                  <c:v>-2.8628500003833324E-3</c:v>
                </c:pt>
                <c:pt idx="32">
                  <c:v>-1.8847599996661302E-2</c:v>
                </c:pt>
                <c:pt idx="33">
                  <c:v>-2.5044549998710863E-2</c:v>
                </c:pt>
                <c:pt idx="34">
                  <c:v>-3.4241499997733627E-2</c:v>
                </c:pt>
                <c:pt idx="35">
                  <c:v>-2.9620150002301671E-2</c:v>
                </c:pt>
                <c:pt idx="36">
                  <c:v>-1.3983550001285039E-2</c:v>
                </c:pt>
                <c:pt idx="37">
                  <c:v>-1.7180499999085441E-2</c:v>
                </c:pt>
                <c:pt idx="38">
                  <c:v>-2.3377450001135003E-2</c:v>
                </c:pt>
                <c:pt idx="39">
                  <c:v>-1.736220000020694E-2</c:v>
                </c:pt>
                <c:pt idx="40">
                  <c:v>-1.7559150001034141E-2</c:v>
                </c:pt>
                <c:pt idx="41">
                  <c:v>-1.4543900004355237E-2</c:v>
                </c:pt>
                <c:pt idx="42">
                  <c:v>-1.6937799999141134E-2</c:v>
                </c:pt>
                <c:pt idx="43">
                  <c:v>-1.4316449996840674E-2</c:v>
                </c:pt>
                <c:pt idx="44">
                  <c:v>-1.7073750001145527E-2</c:v>
                </c:pt>
                <c:pt idx="45">
                  <c:v>-3.3151500028907321E-3</c:v>
                </c:pt>
                <c:pt idx="46">
                  <c:v>-2.7693800002452917E-2</c:v>
                </c:pt>
                <c:pt idx="47">
                  <c:v>-2.8072449997125659E-2</c:v>
                </c:pt>
                <c:pt idx="48">
                  <c:v>-2.0451099997444544E-2</c:v>
                </c:pt>
                <c:pt idx="49">
                  <c:v>-2.8648049999901559E-2</c:v>
                </c:pt>
                <c:pt idx="50">
                  <c:v>-1.8829750006261747E-2</c:v>
                </c:pt>
                <c:pt idx="51">
                  <c:v>-2.302669999335194E-2</c:v>
                </c:pt>
                <c:pt idx="52">
                  <c:v>-1.7208400007802993E-2</c:v>
                </c:pt>
                <c:pt idx="53">
                  <c:v>-1.6405349997512531E-2</c:v>
                </c:pt>
                <c:pt idx="54">
                  <c:v>-2.9587050004920457E-2</c:v>
                </c:pt>
                <c:pt idx="55">
                  <c:v>-2.4784000001091044E-2</c:v>
                </c:pt>
                <c:pt idx="56">
                  <c:v>-1.6768749999755528E-2</c:v>
                </c:pt>
                <c:pt idx="57">
                  <c:v>-1.996569999755593E-2</c:v>
                </c:pt>
                <c:pt idx="58">
                  <c:v>-1.5344350002123974E-2</c:v>
                </c:pt>
                <c:pt idx="59">
                  <c:v>-1.3526050002838019E-2</c:v>
                </c:pt>
                <c:pt idx="60">
                  <c:v>-5.7230000020354055E-3</c:v>
                </c:pt>
                <c:pt idx="61">
                  <c:v>-2.1904699999140576E-2</c:v>
                </c:pt>
                <c:pt idx="62">
                  <c:v>-1.3101650009048171E-2</c:v>
                </c:pt>
                <c:pt idx="63">
                  <c:v>-1.9283349996840116E-2</c:v>
                </c:pt>
                <c:pt idx="64">
                  <c:v>-2.366200000687968E-2</c:v>
                </c:pt>
                <c:pt idx="65">
                  <c:v>-2.0858949996181764E-2</c:v>
                </c:pt>
                <c:pt idx="66">
                  <c:v>-1.5843699999095406E-2</c:v>
                </c:pt>
                <c:pt idx="67">
                  <c:v>-2.3222349998832215E-2</c:v>
                </c:pt>
                <c:pt idx="68">
                  <c:v>-2.1419299999251962E-2</c:v>
                </c:pt>
                <c:pt idx="69">
                  <c:v>-1.5555250007309951E-2</c:v>
                </c:pt>
                <c:pt idx="70">
                  <c:v>-1.6022799994971137E-2</c:v>
                </c:pt>
                <c:pt idx="71">
                  <c:v>-1.9780100003117695E-2</c:v>
                </c:pt>
                <c:pt idx="72">
                  <c:v>-2.8158750006696209E-2</c:v>
                </c:pt>
                <c:pt idx="73">
                  <c:v>-1.3340450001123827E-2</c:v>
                </c:pt>
                <c:pt idx="74">
                  <c:v>-1.5097750008862931E-2</c:v>
                </c:pt>
                <c:pt idx="75">
                  <c:v>-1.047639999887906E-2</c:v>
                </c:pt>
                <c:pt idx="76">
                  <c:v>-1.0658100000000559E-2</c:v>
                </c:pt>
                <c:pt idx="77">
                  <c:v>-2.0036750007420778E-2</c:v>
                </c:pt>
                <c:pt idx="78">
                  <c:v>-2.0233700000972021E-2</c:v>
                </c:pt>
                <c:pt idx="79">
                  <c:v>-2.3415399999066722E-2</c:v>
                </c:pt>
                <c:pt idx="80">
                  <c:v>-2.0612350002920721E-2</c:v>
                </c:pt>
                <c:pt idx="81">
                  <c:v>-2.5794049994146917E-2</c:v>
                </c:pt>
                <c:pt idx="82">
                  <c:v>-1.3991000007081311E-2</c:v>
                </c:pt>
                <c:pt idx="83">
                  <c:v>-4.6003999959793873E-3</c:v>
                </c:pt>
                <c:pt idx="84">
                  <c:v>-4.4004000010318123E-3</c:v>
                </c:pt>
                <c:pt idx="85">
                  <c:v>-4.2003999988082796E-3</c:v>
                </c:pt>
                <c:pt idx="86">
                  <c:v>-4.6820999996270984E-3</c:v>
                </c:pt>
                <c:pt idx="87">
                  <c:v>-4.5821000021533109E-3</c:v>
                </c:pt>
                <c:pt idx="88">
                  <c:v>-4.3820999999297783E-3</c:v>
                </c:pt>
                <c:pt idx="89">
                  <c:v>-2.3638499988010153E-3</c:v>
                </c:pt>
                <c:pt idx="90">
                  <c:v>4.3615000322461128E-4</c:v>
                </c:pt>
                <c:pt idx="91">
                  <c:v>8.3615000039571896E-4</c:v>
                </c:pt>
                <c:pt idx="92">
                  <c:v>2.3612000004504807E-3</c:v>
                </c:pt>
                <c:pt idx="93">
                  <c:v>3.5611999992397614E-3</c:v>
                </c:pt>
                <c:pt idx="94">
                  <c:v>3.5611999992397614E-3</c:v>
                </c:pt>
                <c:pt idx="95">
                  <c:v>2.6008499989984557E-3</c:v>
                </c:pt>
                <c:pt idx="96">
                  <c:v>3.7008499930379912E-3</c:v>
                </c:pt>
                <c:pt idx="97">
                  <c:v>4.7008499968796968E-3</c:v>
                </c:pt>
                <c:pt idx="98">
                  <c:v>2.4354999914066866E-4</c:v>
                </c:pt>
                <c:pt idx="99">
                  <c:v>1.2435499957064167E-3</c:v>
                </c:pt>
                <c:pt idx="100">
                  <c:v>1.3435500004561618E-3</c:v>
                </c:pt>
                <c:pt idx="101">
                  <c:v>1.4045499992789701E-3</c:v>
                </c:pt>
                <c:pt idx="102">
                  <c:v>2.3045499983709306E-3</c:v>
                </c:pt>
                <c:pt idx="103">
                  <c:v>2.5045500005944632E-3</c:v>
                </c:pt>
                <c:pt idx="104">
                  <c:v>3.811499998846557E-3</c:v>
                </c:pt>
                <c:pt idx="105">
                  <c:v>8.4114999990561046E-3</c:v>
                </c:pt>
                <c:pt idx="106">
                  <c:v>-8.6714999633841217E-4</c:v>
                </c:pt>
                <c:pt idx="107">
                  <c:v>1.3285000022733584E-4</c:v>
                </c:pt>
                <c:pt idx="108">
                  <c:v>-7.2745000070426613E-3</c:v>
                </c:pt>
                <c:pt idx="109">
                  <c:v>-7.0501000009244308E-3</c:v>
                </c:pt>
                <c:pt idx="110">
                  <c:v>4.5294899995496962E-2</c:v>
                </c:pt>
                <c:pt idx="111">
                  <c:v>-4.7283749998314306E-2</c:v>
                </c:pt>
                <c:pt idx="112">
                  <c:v>-2.1601999978884123E-3</c:v>
                </c:pt>
                <c:pt idx="113">
                  <c:v>1.8398000029264949E-3</c:v>
                </c:pt>
                <c:pt idx="114">
                  <c:v>4.3397999979788437E-3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2C-4A61-A8E5-D607B954549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  <c:pt idx="148">
                    <c:v>9.0170000000000007E-3</c:v>
                  </c:pt>
                  <c:pt idx="149">
                    <c:v>3.6410000000000001E-3</c:v>
                  </c:pt>
                  <c:pt idx="150">
                    <c:v>2.8830000000000001E-3</c:v>
                  </c:pt>
                  <c:pt idx="151">
                    <c:v>3.9329999999999999E-3</c:v>
                  </c:pt>
                  <c:pt idx="152">
                    <c:v>6.5160000000000001E-3</c:v>
                  </c:pt>
                  <c:pt idx="153">
                    <c:v>5.3829999999999998E-3</c:v>
                  </c:pt>
                  <c:pt idx="154">
                    <c:v>2.2699999999999999E-4</c:v>
                  </c:pt>
                  <c:pt idx="155">
                    <c:v>1.74E-4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  <c:pt idx="148">
                    <c:v>9.0170000000000007E-3</c:v>
                  </c:pt>
                  <c:pt idx="149">
                    <c:v>3.6410000000000001E-3</c:v>
                  </c:pt>
                  <c:pt idx="150">
                    <c:v>2.8830000000000001E-3</c:v>
                  </c:pt>
                  <c:pt idx="151">
                    <c:v>3.9329999999999999E-3</c:v>
                  </c:pt>
                  <c:pt idx="152">
                    <c:v>6.5160000000000001E-3</c:v>
                  </c:pt>
                  <c:pt idx="153">
                    <c:v>5.3829999999999998E-3</c:v>
                  </c:pt>
                  <c:pt idx="154">
                    <c:v>2.2699999999999999E-4</c:v>
                  </c:pt>
                  <c:pt idx="155">
                    <c:v>1.74E-4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-61816</c:v>
                </c:pt>
                <c:pt idx="1">
                  <c:v>-61795.5</c:v>
                </c:pt>
                <c:pt idx="2">
                  <c:v>-61649</c:v>
                </c:pt>
                <c:pt idx="3">
                  <c:v>-61639</c:v>
                </c:pt>
                <c:pt idx="4">
                  <c:v>-61631.5</c:v>
                </c:pt>
                <c:pt idx="5">
                  <c:v>-61628.5</c:v>
                </c:pt>
                <c:pt idx="6">
                  <c:v>-61628</c:v>
                </c:pt>
                <c:pt idx="7">
                  <c:v>-61625.5</c:v>
                </c:pt>
                <c:pt idx="8">
                  <c:v>-61625</c:v>
                </c:pt>
                <c:pt idx="9">
                  <c:v>-61624.5</c:v>
                </c:pt>
                <c:pt idx="10">
                  <c:v>-61622</c:v>
                </c:pt>
                <c:pt idx="11">
                  <c:v>-61621.5</c:v>
                </c:pt>
                <c:pt idx="12">
                  <c:v>-61621</c:v>
                </c:pt>
                <c:pt idx="13">
                  <c:v>-61618.5</c:v>
                </c:pt>
                <c:pt idx="14">
                  <c:v>-61618</c:v>
                </c:pt>
                <c:pt idx="15">
                  <c:v>-61611</c:v>
                </c:pt>
                <c:pt idx="16">
                  <c:v>-61610.5</c:v>
                </c:pt>
                <c:pt idx="17">
                  <c:v>-61608</c:v>
                </c:pt>
                <c:pt idx="18">
                  <c:v>-61601</c:v>
                </c:pt>
                <c:pt idx="19">
                  <c:v>-61597</c:v>
                </c:pt>
                <c:pt idx="20">
                  <c:v>-61594.5</c:v>
                </c:pt>
                <c:pt idx="21">
                  <c:v>-61593.5</c:v>
                </c:pt>
                <c:pt idx="22">
                  <c:v>-61590</c:v>
                </c:pt>
                <c:pt idx="23">
                  <c:v>-61550</c:v>
                </c:pt>
                <c:pt idx="24">
                  <c:v>-61546.5</c:v>
                </c:pt>
                <c:pt idx="25">
                  <c:v>-61543</c:v>
                </c:pt>
                <c:pt idx="26">
                  <c:v>-61533</c:v>
                </c:pt>
                <c:pt idx="27">
                  <c:v>-61528.5</c:v>
                </c:pt>
                <c:pt idx="28">
                  <c:v>-61522.5</c:v>
                </c:pt>
                <c:pt idx="29">
                  <c:v>-61522</c:v>
                </c:pt>
                <c:pt idx="30">
                  <c:v>-61519</c:v>
                </c:pt>
                <c:pt idx="31">
                  <c:v>-61518.5</c:v>
                </c:pt>
                <c:pt idx="32">
                  <c:v>-61516</c:v>
                </c:pt>
                <c:pt idx="33">
                  <c:v>-61515.5</c:v>
                </c:pt>
                <c:pt idx="34">
                  <c:v>-61515</c:v>
                </c:pt>
                <c:pt idx="35">
                  <c:v>-61511.5</c:v>
                </c:pt>
                <c:pt idx="36">
                  <c:v>-61505.5</c:v>
                </c:pt>
                <c:pt idx="37">
                  <c:v>-61505</c:v>
                </c:pt>
                <c:pt idx="38">
                  <c:v>-61504.5</c:v>
                </c:pt>
                <c:pt idx="39">
                  <c:v>-61502</c:v>
                </c:pt>
                <c:pt idx="40">
                  <c:v>-61501.5</c:v>
                </c:pt>
                <c:pt idx="41">
                  <c:v>-61499</c:v>
                </c:pt>
                <c:pt idx="42">
                  <c:v>-61498</c:v>
                </c:pt>
                <c:pt idx="43">
                  <c:v>-61494.5</c:v>
                </c:pt>
                <c:pt idx="44">
                  <c:v>-61487.5</c:v>
                </c:pt>
                <c:pt idx="45">
                  <c:v>-61461.5</c:v>
                </c:pt>
                <c:pt idx="46">
                  <c:v>-61458</c:v>
                </c:pt>
                <c:pt idx="47">
                  <c:v>-61454.5</c:v>
                </c:pt>
                <c:pt idx="48">
                  <c:v>-61451</c:v>
                </c:pt>
                <c:pt idx="49">
                  <c:v>-61450.5</c:v>
                </c:pt>
                <c:pt idx="50">
                  <c:v>-61447.5</c:v>
                </c:pt>
                <c:pt idx="51">
                  <c:v>-61447</c:v>
                </c:pt>
                <c:pt idx="52">
                  <c:v>-61444</c:v>
                </c:pt>
                <c:pt idx="53">
                  <c:v>-61443.5</c:v>
                </c:pt>
                <c:pt idx="54">
                  <c:v>-61440.5</c:v>
                </c:pt>
                <c:pt idx="55">
                  <c:v>-61440</c:v>
                </c:pt>
                <c:pt idx="56">
                  <c:v>-61437.5</c:v>
                </c:pt>
                <c:pt idx="57">
                  <c:v>-61437</c:v>
                </c:pt>
                <c:pt idx="58">
                  <c:v>-61433.5</c:v>
                </c:pt>
                <c:pt idx="59">
                  <c:v>-61430.5</c:v>
                </c:pt>
                <c:pt idx="60">
                  <c:v>-61430</c:v>
                </c:pt>
                <c:pt idx="61">
                  <c:v>-61427</c:v>
                </c:pt>
                <c:pt idx="62">
                  <c:v>-61426.5</c:v>
                </c:pt>
                <c:pt idx="63">
                  <c:v>-61423.5</c:v>
                </c:pt>
                <c:pt idx="64">
                  <c:v>-61420</c:v>
                </c:pt>
                <c:pt idx="65">
                  <c:v>-61419.5</c:v>
                </c:pt>
                <c:pt idx="66">
                  <c:v>-61417</c:v>
                </c:pt>
                <c:pt idx="67">
                  <c:v>-61413.5</c:v>
                </c:pt>
                <c:pt idx="68">
                  <c:v>-61413</c:v>
                </c:pt>
                <c:pt idx="69">
                  <c:v>-61402.5</c:v>
                </c:pt>
                <c:pt idx="70">
                  <c:v>-61348</c:v>
                </c:pt>
                <c:pt idx="71">
                  <c:v>-61341</c:v>
                </c:pt>
                <c:pt idx="72">
                  <c:v>-61337.5</c:v>
                </c:pt>
                <c:pt idx="73">
                  <c:v>-61334.5</c:v>
                </c:pt>
                <c:pt idx="74">
                  <c:v>-61327.5</c:v>
                </c:pt>
                <c:pt idx="75">
                  <c:v>-61324</c:v>
                </c:pt>
                <c:pt idx="76">
                  <c:v>-61321</c:v>
                </c:pt>
                <c:pt idx="77">
                  <c:v>-61317.5</c:v>
                </c:pt>
                <c:pt idx="78">
                  <c:v>-61317</c:v>
                </c:pt>
                <c:pt idx="79">
                  <c:v>-61314</c:v>
                </c:pt>
                <c:pt idx="80">
                  <c:v>-61313.5</c:v>
                </c:pt>
                <c:pt idx="81">
                  <c:v>-61310.5</c:v>
                </c:pt>
                <c:pt idx="82">
                  <c:v>-61310</c:v>
                </c:pt>
                <c:pt idx="83">
                  <c:v>-24164</c:v>
                </c:pt>
                <c:pt idx="84">
                  <c:v>-24164</c:v>
                </c:pt>
                <c:pt idx="85">
                  <c:v>-24164</c:v>
                </c:pt>
                <c:pt idx="86">
                  <c:v>-24161</c:v>
                </c:pt>
                <c:pt idx="87">
                  <c:v>-24161</c:v>
                </c:pt>
                <c:pt idx="88">
                  <c:v>-24161</c:v>
                </c:pt>
                <c:pt idx="89">
                  <c:v>-18928.5</c:v>
                </c:pt>
                <c:pt idx="90">
                  <c:v>-18928.5</c:v>
                </c:pt>
                <c:pt idx="91">
                  <c:v>-18928.5</c:v>
                </c:pt>
                <c:pt idx="92">
                  <c:v>-18908</c:v>
                </c:pt>
                <c:pt idx="93">
                  <c:v>-18908</c:v>
                </c:pt>
                <c:pt idx="94">
                  <c:v>-18908</c:v>
                </c:pt>
                <c:pt idx="95">
                  <c:v>-18901.5</c:v>
                </c:pt>
                <c:pt idx="96">
                  <c:v>-18901.5</c:v>
                </c:pt>
                <c:pt idx="97">
                  <c:v>-18901.5</c:v>
                </c:pt>
                <c:pt idx="98">
                  <c:v>-18894.5</c:v>
                </c:pt>
                <c:pt idx="99">
                  <c:v>-18894.5</c:v>
                </c:pt>
                <c:pt idx="100">
                  <c:v>-18894.5</c:v>
                </c:pt>
                <c:pt idx="101">
                  <c:v>-18884.5</c:v>
                </c:pt>
                <c:pt idx="102">
                  <c:v>-18884.5</c:v>
                </c:pt>
                <c:pt idx="103">
                  <c:v>-18884.5</c:v>
                </c:pt>
                <c:pt idx="104">
                  <c:v>-18785</c:v>
                </c:pt>
                <c:pt idx="105">
                  <c:v>-18785</c:v>
                </c:pt>
                <c:pt idx="106">
                  <c:v>-18781.5</c:v>
                </c:pt>
                <c:pt idx="107">
                  <c:v>-18781.5</c:v>
                </c:pt>
                <c:pt idx="108">
                  <c:v>-14045</c:v>
                </c:pt>
                <c:pt idx="109">
                  <c:v>-14041</c:v>
                </c:pt>
                <c:pt idx="110">
                  <c:v>-9591</c:v>
                </c:pt>
                <c:pt idx="111">
                  <c:v>-9587.5</c:v>
                </c:pt>
                <c:pt idx="112">
                  <c:v>-8682</c:v>
                </c:pt>
                <c:pt idx="113">
                  <c:v>-8682</c:v>
                </c:pt>
                <c:pt idx="114">
                  <c:v>-8682</c:v>
                </c:pt>
                <c:pt idx="115">
                  <c:v>0</c:v>
                </c:pt>
                <c:pt idx="116">
                  <c:v>1807</c:v>
                </c:pt>
                <c:pt idx="117">
                  <c:v>1825</c:v>
                </c:pt>
                <c:pt idx="118">
                  <c:v>1829.5</c:v>
                </c:pt>
                <c:pt idx="119">
                  <c:v>13459.5</c:v>
                </c:pt>
                <c:pt idx="120">
                  <c:v>15830</c:v>
                </c:pt>
                <c:pt idx="121">
                  <c:v>15830.5</c:v>
                </c:pt>
                <c:pt idx="122">
                  <c:v>15833.5</c:v>
                </c:pt>
                <c:pt idx="123">
                  <c:v>15834</c:v>
                </c:pt>
                <c:pt idx="124">
                  <c:v>15834.5</c:v>
                </c:pt>
                <c:pt idx="125">
                  <c:v>15857.5</c:v>
                </c:pt>
                <c:pt idx="126">
                  <c:v>15871</c:v>
                </c:pt>
                <c:pt idx="127">
                  <c:v>15871.5</c:v>
                </c:pt>
                <c:pt idx="128">
                  <c:v>15872</c:v>
                </c:pt>
                <c:pt idx="129">
                  <c:v>15874.5</c:v>
                </c:pt>
                <c:pt idx="130">
                  <c:v>15875</c:v>
                </c:pt>
                <c:pt idx="131">
                  <c:v>15875.5</c:v>
                </c:pt>
                <c:pt idx="132">
                  <c:v>15879</c:v>
                </c:pt>
                <c:pt idx="133">
                  <c:v>15882</c:v>
                </c:pt>
                <c:pt idx="134">
                  <c:v>15889</c:v>
                </c:pt>
                <c:pt idx="135">
                  <c:v>15906</c:v>
                </c:pt>
                <c:pt idx="136">
                  <c:v>15906</c:v>
                </c:pt>
                <c:pt idx="137">
                  <c:v>15906</c:v>
                </c:pt>
                <c:pt idx="138">
                  <c:v>15915.5</c:v>
                </c:pt>
                <c:pt idx="139">
                  <c:v>15916</c:v>
                </c:pt>
                <c:pt idx="140">
                  <c:v>15916.5</c:v>
                </c:pt>
                <c:pt idx="141">
                  <c:v>15922.5</c:v>
                </c:pt>
                <c:pt idx="142">
                  <c:v>19634</c:v>
                </c:pt>
                <c:pt idx="143">
                  <c:v>19634.5</c:v>
                </c:pt>
                <c:pt idx="144">
                  <c:v>20796.5</c:v>
                </c:pt>
                <c:pt idx="145">
                  <c:v>20797</c:v>
                </c:pt>
                <c:pt idx="146">
                  <c:v>20797.5</c:v>
                </c:pt>
                <c:pt idx="147">
                  <c:v>22182</c:v>
                </c:pt>
                <c:pt idx="148">
                  <c:v>23372</c:v>
                </c:pt>
                <c:pt idx="149">
                  <c:v>23372.5</c:v>
                </c:pt>
                <c:pt idx="150">
                  <c:v>23413</c:v>
                </c:pt>
                <c:pt idx="151">
                  <c:v>23413.5</c:v>
                </c:pt>
                <c:pt idx="152">
                  <c:v>23462</c:v>
                </c:pt>
                <c:pt idx="153">
                  <c:v>23462.5</c:v>
                </c:pt>
                <c:pt idx="154">
                  <c:v>24654.5</c:v>
                </c:pt>
                <c:pt idx="155">
                  <c:v>24655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116">
                  <c:v>-1.7729999672155827E-4</c:v>
                </c:pt>
                <c:pt idx="117">
                  <c:v>-1.8675000028451905E-3</c:v>
                </c:pt>
                <c:pt idx="118">
                  <c:v>-6.4004999876488E-4</c:v>
                </c:pt>
                <c:pt idx="119">
                  <c:v>-4.0170499996747822E-3</c:v>
                </c:pt>
                <c:pt idx="120">
                  <c:v>-2.0370001730043441E-3</c:v>
                </c:pt>
                <c:pt idx="121">
                  <c:v>-1.93395003589103E-3</c:v>
                </c:pt>
                <c:pt idx="122">
                  <c:v>-1.8156502192141488E-3</c:v>
                </c:pt>
                <c:pt idx="123">
                  <c:v>-1.012599874229636E-3</c:v>
                </c:pt>
                <c:pt idx="124">
                  <c:v>-2.3095501528587192E-3</c:v>
                </c:pt>
                <c:pt idx="125">
                  <c:v>-6.179249998240266E-3</c:v>
                </c:pt>
                <c:pt idx="126">
                  <c:v>-1.8868998595280573E-3</c:v>
                </c:pt>
                <c:pt idx="127">
                  <c:v>-1.7838501880760305E-3</c:v>
                </c:pt>
                <c:pt idx="128">
                  <c:v>-2.0807998371310532E-3</c:v>
                </c:pt>
                <c:pt idx="129">
                  <c:v>-1.9655498617794365E-3</c:v>
                </c:pt>
                <c:pt idx="130">
                  <c:v>-1.3625001010950655E-3</c:v>
                </c:pt>
                <c:pt idx="131">
                  <c:v>-1.3594497941085137E-3</c:v>
                </c:pt>
                <c:pt idx="132">
                  <c:v>-7.3810005414998159E-4</c:v>
                </c:pt>
                <c:pt idx="133">
                  <c:v>8.019997039809823E-5</c:v>
                </c:pt>
                <c:pt idx="134">
                  <c:v>-6.770999389118515E-4</c:v>
                </c:pt>
                <c:pt idx="136">
                  <c:v>-2.3733999987598509E-3</c:v>
                </c:pt>
                <c:pt idx="137">
                  <c:v>-2.3733998968964443E-3</c:v>
                </c:pt>
                <c:pt idx="138">
                  <c:v>-2.1154499991098419E-3</c:v>
                </c:pt>
                <c:pt idx="139">
                  <c:v>-3.3123999455710873E-3</c:v>
                </c:pt>
                <c:pt idx="140">
                  <c:v>-1.7093500282499008E-3</c:v>
                </c:pt>
                <c:pt idx="141">
                  <c:v>-2.5072749878745526E-2</c:v>
                </c:pt>
                <c:pt idx="142">
                  <c:v>2.7774002082878724E-3</c:v>
                </c:pt>
                <c:pt idx="143">
                  <c:v>3.8104499762994237E-3</c:v>
                </c:pt>
                <c:pt idx="144">
                  <c:v>4.7486499097431079E-3</c:v>
                </c:pt>
                <c:pt idx="145">
                  <c:v>5.0917000116896816E-3</c:v>
                </c:pt>
                <c:pt idx="146">
                  <c:v>4.8247501254081726E-3</c:v>
                </c:pt>
                <c:pt idx="147">
                  <c:v>6.890200063935481E-3</c:v>
                </c:pt>
                <c:pt idx="154">
                  <c:v>-2.5154986360576004E-4</c:v>
                </c:pt>
                <c:pt idx="155">
                  <c:v>9.0499997895676643E-5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2C-4A61-A8E5-D607B954549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  <c:pt idx="148">
                    <c:v>9.0170000000000007E-3</c:v>
                  </c:pt>
                  <c:pt idx="149">
                    <c:v>3.6410000000000001E-3</c:v>
                  </c:pt>
                  <c:pt idx="150">
                    <c:v>2.8830000000000001E-3</c:v>
                  </c:pt>
                  <c:pt idx="151">
                    <c:v>3.9329999999999999E-3</c:v>
                  </c:pt>
                  <c:pt idx="152">
                    <c:v>6.5160000000000001E-3</c:v>
                  </c:pt>
                  <c:pt idx="153">
                    <c:v>5.3829999999999998E-3</c:v>
                  </c:pt>
                  <c:pt idx="154">
                    <c:v>2.2699999999999999E-4</c:v>
                  </c:pt>
                  <c:pt idx="155">
                    <c:v>1.74E-4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  <c:pt idx="148">
                    <c:v>9.0170000000000007E-3</c:v>
                  </c:pt>
                  <c:pt idx="149">
                    <c:v>3.6410000000000001E-3</c:v>
                  </c:pt>
                  <c:pt idx="150">
                    <c:v>2.8830000000000001E-3</c:v>
                  </c:pt>
                  <c:pt idx="151">
                    <c:v>3.9329999999999999E-3</c:v>
                  </c:pt>
                  <c:pt idx="152">
                    <c:v>6.5160000000000001E-3</c:v>
                  </c:pt>
                  <c:pt idx="153">
                    <c:v>5.3829999999999998E-3</c:v>
                  </c:pt>
                  <c:pt idx="154">
                    <c:v>2.2699999999999999E-4</c:v>
                  </c:pt>
                  <c:pt idx="155">
                    <c:v>1.74E-4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-61816</c:v>
                </c:pt>
                <c:pt idx="1">
                  <c:v>-61795.5</c:v>
                </c:pt>
                <c:pt idx="2">
                  <c:v>-61649</c:v>
                </c:pt>
                <c:pt idx="3">
                  <c:v>-61639</c:v>
                </c:pt>
                <c:pt idx="4">
                  <c:v>-61631.5</c:v>
                </c:pt>
                <c:pt idx="5">
                  <c:v>-61628.5</c:v>
                </c:pt>
                <c:pt idx="6">
                  <c:v>-61628</c:v>
                </c:pt>
                <c:pt idx="7">
                  <c:v>-61625.5</c:v>
                </c:pt>
                <c:pt idx="8">
                  <c:v>-61625</c:v>
                </c:pt>
                <c:pt idx="9">
                  <c:v>-61624.5</c:v>
                </c:pt>
                <c:pt idx="10">
                  <c:v>-61622</c:v>
                </c:pt>
                <c:pt idx="11">
                  <c:v>-61621.5</c:v>
                </c:pt>
                <c:pt idx="12">
                  <c:v>-61621</c:v>
                </c:pt>
                <c:pt idx="13">
                  <c:v>-61618.5</c:v>
                </c:pt>
                <c:pt idx="14">
                  <c:v>-61618</c:v>
                </c:pt>
                <c:pt idx="15">
                  <c:v>-61611</c:v>
                </c:pt>
                <c:pt idx="16">
                  <c:v>-61610.5</c:v>
                </c:pt>
                <c:pt idx="17">
                  <c:v>-61608</c:v>
                </c:pt>
                <c:pt idx="18">
                  <c:v>-61601</c:v>
                </c:pt>
                <c:pt idx="19">
                  <c:v>-61597</c:v>
                </c:pt>
                <c:pt idx="20">
                  <c:v>-61594.5</c:v>
                </c:pt>
                <c:pt idx="21">
                  <c:v>-61593.5</c:v>
                </c:pt>
                <c:pt idx="22">
                  <c:v>-61590</c:v>
                </c:pt>
                <c:pt idx="23">
                  <c:v>-61550</c:v>
                </c:pt>
                <c:pt idx="24">
                  <c:v>-61546.5</c:v>
                </c:pt>
                <c:pt idx="25">
                  <c:v>-61543</c:v>
                </c:pt>
                <c:pt idx="26">
                  <c:v>-61533</c:v>
                </c:pt>
                <c:pt idx="27">
                  <c:v>-61528.5</c:v>
                </c:pt>
                <c:pt idx="28">
                  <c:v>-61522.5</c:v>
                </c:pt>
                <c:pt idx="29">
                  <c:v>-61522</c:v>
                </c:pt>
                <c:pt idx="30">
                  <c:v>-61519</c:v>
                </c:pt>
                <c:pt idx="31">
                  <c:v>-61518.5</c:v>
                </c:pt>
                <c:pt idx="32">
                  <c:v>-61516</c:v>
                </c:pt>
                <c:pt idx="33">
                  <c:v>-61515.5</c:v>
                </c:pt>
                <c:pt idx="34">
                  <c:v>-61515</c:v>
                </c:pt>
                <c:pt idx="35">
                  <c:v>-61511.5</c:v>
                </c:pt>
                <c:pt idx="36">
                  <c:v>-61505.5</c:v>
                </c:pt>
                <c:pt idx="37">
                  <c:v>-61505</c:v>
                </c:pt>
                <c:pt idx="38">
                  <c:v>-61504.5</c:v>
                </c:pt>
                <c:pt idx="39">
                  <c:v>-61502</c:v>
                </c:pt>
                <c:pt idx="40">
                  <c:v>-61501.5</c:v>
                </c:pt>
                <c:pt idx="41">
                  <c:v>-61499</c:v>
                </c:pt>
                <c:pt idx="42">
                  <c:v>-61498</c:v>
                </c:pt>
                <c:pt idx="43">
                  <c:v>-61494.5</c:v>
                </c:pt>
                <c:pt idx="44">
                  <c:v>-61487.5</c:v>
                </c:pt>
                <c:pt idx="45">
                  <c:v>-61461.5</c:v>
                </c:pt>
                <c:pt idx="46">
                  <c:v>-61458</c:v>
                </c:pt>
                <c:pt idx="47">
                  <c:v>-61454.5</c:v>
                </c:pt>
                <c:pt idx="48">
                  <c:v>-61451</c:v>
                </c:pt>
                <c:pt idx="49">
                  <c:v>-61450.5</c:v>
                </c:pt>
                <c:pt idx="50">
                  <c:v>-61447.5</c:v>
                </c:pt>
                <c:pt idx="51">
                  <c:v>-61447</c:v>
                </c:pt>
                <c:pt idx="52">
                  <c:v>-61444</c:v>
                </c:pt>
                <c:pt idx="53">
                  <c:v>-61443.5</c:v>
                </c:pt>
                <c:pt idx="54">
                  <c:v>-61440.5</c:v>
                </c:pt>
                <c:pt idx="55">
                  <c:v>-61440</c:v>
                </c:pt>
                <c:pt idx="56">
                  <c:v>-61437.5</c:v>
                </c:pt>
                <c:pt idx="57">
                  <c:v>-61437</c:v>
                </c:pt>
                <c:pt idx="58">
                  <c:v>-61433.5</c:v>
                </c:pt>
                <c:pt idx="59">
                  <c:v>-61430.5</c:v>
                </c:pt>
                <c:pt idx="60">
                  <c:v>-61430</c:v>
                </c:pt>
                <c:pt idx="61">
                  <c:v>-61427</c:v>
                </c:pt>
                <c:pt idx="62">
                  <c:v>-61426.5</c:v>
                </c:pt>
                <c:pt idx="63">
                  <c:v>-61423.5</c:v>
                </c:pt>
                <c:pt idx="64">
                  <c:v>-61420</c:v>
                </c:pt>
                <c:pt idx="65">
                  <c:v>-61419.5</c:v>
                </c:pt>
                <c:pt idx="66">
                  <c:v>-61417</c:v>
                </c:pt>
                <c:pt idx="67">
                  <c:v>-61413.5</c:v>
                </c:pt>
                <c:pt idx="68">
                  <c:v>-61413</c:v>
                </c:pt>
                <c:pt idx="69">
                  <c:v>-61402.5</c:v>
                </c:pt>
                <c:pt idx="70">
                  <c:v>-61348</c:v>
                </c:pt>
                <c:pt idx="71">
                  <c:v>-61341</c:v>
                </c:pt>
                <c:pt idx="72">
                  <c:v>-61337.5</c:v>
                </c:pt>
                <c:pt idx="73">
                  <c:v>-61334.5</c:v>
                </c:pt>
                <c:pt idx="74">
                  <c:v>-61327.5</c:v>
                </c:pt>
                <c:pt idx="75">
                  <c:v>-61324</c:v>
                </c:pt>
                <c:pt idx="76">
                  <c:v>-61321</c:v>
                </c:pt>
                <c:pt idx="77">
                  <c:v>-61317.5</c:v>
                </c:pt>
                <c:pt idx="78">
                  <c:v>-61317</c:v>
                </c:pt>
                <c:pt idx="79">
                  <c:v>-61314</c:v>
                </c:pt>
                <c:pt idx="80">
                  <c:v>-61313.5</c:v>
                </c:pt>
                <c:pt idx="81">
                  <c:v>-61310.5</c:v>
                </c:pt>
                <c:pt idx="82">
                  <c:v>-61310</c:v>
                </c:pt>
                <c:pt idx="83">
                  <c:v>-24164</c:v>
                </c:pt>
                <c:pt idx="84">
                  <c:v>-24164</c:v>
                </c:pt>
                <c:pt idx="85">
                  <c:v>-24164</c:v>
                </c:pt>
                <c:pt idx="86">
                  <c:v>-24161</c:v>
                </c:pt>
                <c:pt idx="87">
                  <c:v>-24161</c:v>
                </c:pt>
                <c:pt idx="88">
                  <c:v>-24161</c:v>
                </c:pt>
                <c:pt idx="89">
                  <c:v>-18928.5</c:v>
                </c:pt>
                <c:pt idx="90">
                  <c:v>-18928.5</c:v>
                </c:pt>
                <c:pt idx="91">
                  <c:v>-18928.5</c:v>
                </c:pt>
                <c:pt idx="92">
                  <c:v>-18908</c:v>
                </c:pt>
                <c:pt idx="93">
                  <c:v>-18908</c:v>
                </c:pt>
                <c:pt idx="94">
                  <c:v>-18908</c:v>
                </c:pt>
                <c:pt idx="95">
                  <c:v>-18901.5</c:v>
                </c:pt>
                <c:pt idx="96">
                  <c:v>-18901.5</c:v>
                </c:pt>
                <c:pt idx="97">
                  <c:v>-18901.5</c:v>
                </c:pt>
                <c:pt idx="98">
                  <c:v>-18894.5</c:v>
                </c:pt>
                <c:pt idx="99">
                  <c:v>-18894.5</c:v>
                </c:pt>
                <c:pt idx="100">
                  <c:v>-18894.5</c:v>
                </c:pt>
                <c:pt idx="101">
                  <c:v>-18884.5</c:v>
                </c:pt>
                <c:pt idx="102">
                  <c:v>-18884.5</c:v>
                </c:pt>
                <c:pt idx="103">
                  <c:v>-18884.5</c:v>
                </c:pt>
                <c:pt idx="104">
                  <c:v>-18785</c:v>
                </c:pt>
                <c:pt idx="105">
                  <c:v>-18785</c:v>
                </c:pt>
                <c:pt idx="106">
                  <c:v>-18781.5</c:v>
                </c:pt>
                <c:pt idx="107">
                  <c:v>-18781.5</c:v>
                </c:pt>
                <c:pt idx="108">
                  <c:v>-14045</c:v>
                </c:pt>
                <c:pt idx="109">
                  <c:v>-14041</c:v>
                </c:pt>
                <c:pt idx="110">
                  <c:v>-9591</c:v>
                </c:pt>
                <c:pt idx="111">
                  <c:v>-9587.5</c:v>
                </c:pt>
                <c:pt idx="112">
                  <c:v>-8682</c:v>
                </c:pt>
                <c:pt idx="113">
                  <c:v>-8682</c:v>
                </c:pt>
                <c:pt idx="114">
                  <c:v>-8682</c:v>
                </c:pt>
                <c:pt idx="115">
                  <c:v>0</c:v>
                </c:pt>
                <c:pt idx="116">
                  <c:v>1807</c:v>
                </c:pt>
                <c:pt idx="117">
                  <c:v>1825</c:v>
                </c:pt>
                <c:pt idx="118">
                  <c:v>1829.5</c:v>
                </c:pt>
                <c:pt idx="119">
                  <c:v>13459.5</c:v>
                </c:pt>
                <c:pt idx="120">
                  <c:v>15830</c:v>
                </c:pt>
                <c:pt idx="121">
                  <c:v>15830.5</c:v>
                </c:pt>
                <c:pt idx="122">
                  <c:v>15833.5</c:v>
                </c:pt>
                <c:pt idx="123">
                  <c:v>15834</c:v>
                </c:pt>
                <c:pt idx="124">
                  <c:v>15834.5</c:v>
                </c:pt>
                <c:pt idx="125">
                  <c:v>15857.5</c:v>
                </c:pt>
                <c:pt idx="126">
                  <c:v>15871</c:v>
                </c:pt>
                <c:pt idx="127">
                  <c:v>15871.5</c:v>
                </c:pt>
                <c:pt idx="128">
                  <c:v>15872</c:v>
                </c:pt>
                <c:pt idx="129">
                  <c:v>15874.5</c:v>
                </c:pt>
                <c:pt idx="130">
                  <c:v>15875</c:v>
                </c:pt>
                <c:pt idx="131">
                  <c:v>15875.5</c:v>
                </c:pt>
                <c:pt idx="132">
                  <c:v>15879</c:v>
                </c:pt>
                <c:pt idx="133">
                  <c:v>15882</c:v>
                </c:pt>
                <c:pt idx="134">
                  <c:v>15889</c:v>
                </c:pt>
                <c:pt idx="135">
                  <c:v>15906</c:v>
                </c:pt>
                <c:pt idx="136">
                  <c:v>15906</c:v>
                </c:pt>
                <c:pt idx="137">
                  <c:v>15906</c:v>
                </c:pt>
                <c:pt idx="138">
                  <c:v>15915.5</c:v>
                </c:pt>
                <c:pt idx="139">
                  <c:v>15916</c:v>
                </c:pt>
                <c:pt idx="140">
                  <c:v>15916.5</c:v>
                </c:pt>
                <c:pt idx="141">
                  <c:v>15922.5</c:v>
                </c:pt>
                <c:pt idx="142">
                  <c:v>19634</c:v>
                </c:pt>
                <c:pt idx="143">
                  <c:v>19634.5</c:v>
                </c:pt>
                <c:pt idx="144">
                  <c:v>20796.5</c:v>
                </c:pt>
                <c:pt idx="145">
                  <c:v>20797</c:v>
                </c:pt>
                <c:pt idx="146">
                  <c:v>20797.5</c:v>
                </c:pt>
                <c:pt idx="147">
                  <c:v>22182</c:v>
                </c:pt>
                <c:pt idx="148">
                  <c:v>23372</c:v>
                </c:pt>
                <c:pt idx="149">
                  <c:v>23372.5</c:v>
                </c:pt>
                <c:pt idx="150">
                  <c:v>23413</c:v>
                </c:pt>
                <c:pt idx="151">
                  <c:v>23413.5</c:v>
                </c:pt>
                <c:pt idx="152">
                  <c:v>23462</c:v>
                </c:pt>
                <c:pt idx="153">
                  <c:v>23462.5</c:v>
                </c:pt>
                <c:pt idx="154">
                  <c:v>24654.5</c:v>
                </c:pt>
                <c:pt idx="155">
                  <c:v>24655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  <c:pt idx="148">
                  <c:v>5.2742605475941673E-3</c:v>
                </c:pt>
                <c:pt idx="149">
                  <c:v>5.0873080108431168E-3</c:v>
                </c:pt>
                <c:pt idx="150">
                  <c:v>4.9134745495393872E-3</c:v>
                </c:pt>
                <c:pt idx="151">
                  <c:v>4.8065128503367305E-3</c:v>
                </c:pt>
                <c:pt idx="152">
                  <c:v>4.8920083936536685E-3</c:v>
                </c:pt>
                <c:pt idx="153">
                  <c:v>5.0450472699594684E-3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2C-4A61-A8E5-D607B954549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  <c:pt idx="148">
                    <c:v>9.0170000000000007E-3</c:v>
                  </c:pt>
                  <c:pt idx="149">
                    <c:v>3.6410000000000001E-3</c:v>
                  </c:pt>
                  <c:pt idx="150">
                    <c:v>2.8830000000000001E-3</c:v>
                  </c:pt>
                  <c:pt idx="151">
                    <c:v>3.9329999999999999E-3</c:v>
                  </c:pt>
                  <c:pt idx="152">
                    <c:v>6.5160000000000001E-3</c:v>
                  </c:pt>
                  <c:pt idx="153">
                    <c:v>5.3829999999999998E-3</c:v>
                  </c:pt>
                  <c:pt idx="154">
                    <c:v>2.2699999999999999E-4</c:v>
                  </c:pt>
                  <c:pt idx="155">
                    <c:v>1.74E-4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  <c:pt idx="148">
                    <c:v>9.0170000000000007E-3</c:v>
                  </c:pt>
                  <c:pt idx="149">
                    <c:v>3.6410000000000001E-3</c:v>
                  </c:pt>
                  <c:pt idx="150">
                    <c:v>2.8830000000000001E-3</c:v>
                  </c:pt>
                  <c:pt idx="151">
                    <c:v>3.9329999999999999E-3</c:v>
                  </c:pt>
                  <c:pt idx="152">
                    <c:v>6.5160000000000001E-3</c:v>
                  </c:pt>
                  <c:pt idx="153">
                    <c:v>5.3829999999999998E-3</c:v>
                  </c:pt>
                  <c:pt idx="154">
                    <c:v>2.2699999999999999E-4</c:v>
                  </c:pt>
                  <c:pt idx="155">
                    <c:v>1.74E-4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-61816</c:v>
                </c:pt>
                <c:pt idx="1">
                  <c:v>-61795.5</c:v>
                </c:pt>
                <c:pt idx="2">
                  <c:v>-61649</c:v>
                </c:pt>
                <c:pt idx="3">
                  <c:v>-61639</c:v>
                </c:pt>
                <c:pt idx="4">
                  <c:v>-61631.5</c:v>
                </c:pt>
                <c:pt idx="5">
                  <c:v>-61628.5</c:v>
                </c:pt>
                <c:pt idx="6">
                  <c:v>-61628</c:v>
                </c:pt>
                <c:pt idx="7">
                  <c:v>-61625.5</c:v>
                </c:pt>
                <c:pt idx="8">
                  <c:v>-61625</c:v>
                </c:pt>
                <c:pt idx="9">
                  <c:v>-61624.5</c:v>
                </c:pt>
                <c:pt idx="10">
                  <c:v>-61622</c:v>
                </c:pt>
                <c:pt idx="11">
                  <c:v>-61621.5</c:v>
                </c:pt>
                <c:pt idx="12">
                  <c:v>-61621</c:v>
                </c:pt>
                <c:pt idx="13">
                  <c:v>-61618.5</c:v>
                </c:pt>
                <c:pt idx="14">
                  <c:v>-61618</c:v>
                </c:pt>
                <c:pt idx="15">
                  <c:v>-61611</c:v>
                </c:pt>
                <c:pt idx="16">
                  <c:v>-61610.5</c:v>
                </c:pt>
                <c:pt idx="17">
                  <c:v>-61608</c:v>
                </c:pt>
                <c:pt idx="18">
                  <c:v>-61601</c:v>
                </c:pt>
                <c:pt idx="19">
                  <c:v>-61597</c:v>
                </c:pt>
                <c:pt idx="20">
                  <c:v>-61594.5</c:v>
                </c:pt>
                <c:pt idx="21">
                  <c:v>-61593.5</c:v>
                </c:pt>
                <c:pt idx="22">
                  <c:v>-61590</c:v>
                </c:pt>
                <c:pt idx="23">
                  <c:v>-61550</c:v>
                </c:pt>
                <c:pt idx="24">
                  <c:v>-61546.5</c:v>
                </c:pt>
                <c:pt idx="25">
                  <c:v>-61543</c:v>
                </c:pt>
                <c:pt idx="26">
                  <c:v>-61533</c:v>
                </c:pt>
                <c:pt idx="27">
                  <c:v>-61528.5</c:v>
                </c:pt>
                <c:pt idx="28">
                  <c:v>-61522.5</c:v>
                </c:pt>
                <c:pt idx="29">
                  <c:v>-61522</c:v>
                </c:pt>
                <c:pt idx="30">
                  <c:v>-61519</c:v>
                </c:pt>
                <c:pt idx="31">
                  <c:v>-61518.5</c:v>
                </c:pt>
                <c:pt idx="32">
                  <c:v>-61516</c:v>
                </c:pt>
                <c:pt idx="33">
                  <c:v>-61515.5</c:v>
                </c:pt>
                <c:pt idx="34">
                  <c:v>-61515</c:v>
                </c:pt>
                <c:pt idx="35">
                  <c:v>-61511.5</c:v>
                </c:pt>
                <c:pt idx="36">
                  <c:v>-61505.5</c:v>
                </c:pt>
                <c:pt idx="37">
                  <c:v>-61505</c:v>
                </c:pt>
                <c:pt idx="38">
                  <c:v>-61504.5</c:v>
                </c:pt>
                <c:pt idx="39">
                  <c:v>-61502</c:v>
                </c:pt>
                <c:pt idx="40">
                  <c:v>-61501.5</c:v>
                </c:pt>
                <c:pt idx="41">
                  <c:v>-61499</c:v>
                </c:pt>
                <c:pt idx="42">
                  <c:v>-61498</c:v>
                </c:pt>
                <c:pt idx="43">
                  <c:v>-61494.5</c:v>
                </c:pt>
                <c:pt idx="44">
                  <c:v>-61487.5</c:v>
                </c:pt>
                <c:pt idx="45">
                  <c:v>-61461.5</c:v>
                </c:pt>
                <c:pt idx="46">
                  <c:v>-61458</c:v>
                </c:pt>
                <c:pt idx="47">
                  <c:v>-61454.5</c:v>
                </c:pt>
                <c:pt idx="48">
                  <c:v>-61451</c:v>
                </c:pt>
                <c:pt idx="49">
                  <c:v>-61450.5</c:v>
                </c:pt>
                <c:pt idx="50">
                  <c:v>-61447.5</c:v>
                </c:pt>
                <c:pt idx="51">
                  <c:v>-61447</c:v>
                </c:pt>
                <c:pt idx="52">
                  <c:v>-61444</c:v>
                </c:pt>
                <c:pt idx="53">
                  <c:v>-61443.5</c:v>
                </c:pt>
                <c:pt idx="54">
                  <c:v>-61440.5</c:v>
                </c:pt>
                <c:pt idx="55">
                  <c:v>-61440</c:v>
                </c:pt>
                <c:pt idx="56">
                  <c:v>-61437.5</c:v>
                </c:pt>
                <c:pt idx="57">
                  <c:v>-61437</c:v>
                </c:pt>
                <c:pt idx="58">
                  <c:v>-61433.5</c:v>
                </c:pt>
                <c:pt idx="59">
                  <c:v>-61430.5</c:v>
                </c:pt>
                <c:pt idx="60">
                  <c:v>-61430</c:v>
                </c:pt>
                <c:pt idx="61">
                  <c:v>-61427</c:v>
                </c:pt>
                <c:pt idx="62">
                  <c:v>-61426.5</c:v>
                </c:pt>
                <c:pt idx="63">
                  <c:v>-61423.5</c:v>
                </c:pt>
                <c:pt idx="64">
                  <c:v>-61420</c:v>
                </c:pt>
                <c:pt idx="65">
                  <c:v>-61419.5</c:v>
                </c:pt>
                <c:pt idx="66">
                  <c:v>-61417</c:v>
                </c:pt>
                <c:pt idx="67">
                  <c:v>-61413.5</c:v>
                </c:pt>
                <c:pt idx="68">
                  <c:v>-61413</c:v>
                </c:pt>
                <c:pt idx="69">
                  <c:v>-61402.5</c:v>
                </c:pt>
                <c:pt idx="70">
                  <c:v>-61348</c:v>
                </c:pt>
                <c:pt idx="71">
                  <c:v>-61341</c:v>
                </c:pt>
                <c:pt idx="72">
                  <c:v>-61337.5</c:v>
                </c:pt>
                <c:pt idx="73">
                  <c:v>-61334.5</c:v>
                </c:pt>
                <c:pt idx="74">
                  <c:v>-61327.5</c:v>
                </c:pt>
                <c:pt idx="75">
                  <c:v>-61324</c:v>
                </c:pt>
                <c:pt idx="76">
                  <c:v>-61321</c:v>
                </c:pt>
                <c:pt idx="77">
                  <c:v>-61317.5</c:v>
                </c:pt>
                <c:pt idx="78">
                  <c:v>-61317</c:v>
                </c:pt>
                <c:pt idx="79">
                  <c:v>-61314</c:v>
                </c:pt>
                <c:pt idx="80">
                  <c:v>-61313.5</c:v>
                </c:pt>
                <c:pt idx="81">
                  <c:v>-61310.5</c:v>
                </c:pt>
                <c:pt idx="82">
                  <c:v>-61310</c:v>
                </c:pt>
                <c:pt idx="83">
                  <c:v>-24164</c:v>
                </c:pt>
                <c:pt idx="84">
                  <c:v>-24164</c:v>
                </c:pt>
                <c:pt idx="85">
                  <c:v>-24164</c:v>
                </c:pt>
                <c:pt idx="86">
                  <c:v>-24161</c:v>
                </c:pt>
                <c:pt idx="87">
                  <c:v>-24161</c:v>
                </c:pt>
                <c:pt idx="88">
                  <c:v>-24161</c:v>
                </c:pt>
                <c:pt idx="89">
                  <c:v>-18928.5</c:v>
                </c:pt>
                <c:pt idx="90">
                  <c:v>-18928.5</c:v>
                </c:pt>
                <c:pt idx="91">
                  <c:v>-18928.5</c:v>
                </c:pt>
                <c:pt idx="92">
                  <c:v>-18908</c:v>
                </c:pt>
                <c:pt idx="93">
                  <c:v>-18908</c:v>
                </c:pt>
                <c:pt idx="94">
                  <c:v>-18908</c:v>
                </c:pt>
                <c:pt idx="95">
                  <c:v>-18901.5</c:v>
                </c:pt>
                <c:pt idx="96">
                  <c:v>-18901.5</c:v>
                </c:pt>
                <c:pt idx="97">
                  <c:v>-18901.5</c:v>
                </c:pt>
                <c:pt idx="98">
                  <c:v>-18894.5</c:v>
                </c:pt>
                <c:pt idx="99">
                  <c:v>-18894.5</c:v>
                </c:pt>
                <c:pt idx="100">
                  <c:v>-18894.5</c:v>
                </c:pt>
                <c:pt idx="101">
                  <c:v>-18884.5</c:v>
                </c:pt>
                <c:pt idx="102">
                  <c:v>-18884.5</c:v>
                </c:pt>
                <c:pt idx="103">
                  <c:v>-18884.5</c:v>
                </c:pt>
                <c:pt idx="104">
                  <c:v>-18785</c:v>
                </c:pt>
                <c:pt idx="105">
                  <c:v>-18785</c:v>
                </c:pt>
                <c:pt idx="106">
                  <c:v>-18781.5</c:v>
                </c:pt>
                <c:pt idx="107">
                  <c:v>-18781.5</c:v>
                </c:pt>
                <c:pt idx="108">
                  <c:v>-14045</c:v>
                </c:pt>
                <c:pt idx="109">
                  <c:v>-14041</c:v>
                </c:pt>
                <c:pt idx="110">
                  <c:v>-9591</c:v>
                </c:pt>
                <c:pt idx="111">
                  <c:v>-9587.5</c:v>
                </c:pt>
                <c:pt idx="112">
                  <c:v>-8682</c:v>
                </c:pt>
                <c:pt idx="113">
                  <c:v>-8682</c:v>
                </c:pt>
                <c:pt idx="114">
                  <c:v>-8682</c:v>
                </c:pt>
                <c:pt idx="115">
                  <c:v>0</c:v>
                </c:pt>
                <c:pt idx="116">
                  <c:v>1807</c:v>
                </c:pt>
                <c:pt idx="117">
                  <c:v>1825</c:v>
                </c:pt>
                <c:pt idx="118">
                  <c:v>1829.5</c:v>
                </c:pt>
                <c:pt idx="119">
                  <c:v>13459.5</c:v>
                </c:pt>
                <c:pt idx="120">
                  <c:v>15830</c:v>
                </c:pt>
                <c:pt idx="121">
                  <c:v>15830.5</c:v>
                </c:pt>
                <c:pt idx="122">
                  <c:v>15833.5</c:v>
                </c:pt>
                <c:pt idx="123">
                  <c:v>15834</c:v>
                </c:pt>
                <c:pt idx="124">
                  <c:v>15834.5</c:v>
                </c:pt>
                <c:pt idx="125">
                  <c:v>15857.5</c:v>
                </c:pt>
                <c:pt idx="126">
                  <c:v>15871</c:v>
                </c:pt>
                <c:pt idx="127">
                  <c:v>15871.5</c:v>
                </c:pt>
                <c:pt idx="128">
                  <c:v>15872</c:v>
                </c:pt>
                <c:pt idx="129">
                  <c:v>15874.5</c:v>
                </c:pt>
                <c:pt idx="130">
                  <c:v>15875</c:v>
                </c:pt>
                <c:pt idx="131">
                  <c:v>15875.5</c:v>
                </c:pt>
                <c:pt idx="132">
                  <c:v>15879</c:v>
                </c:pt>
                <c:pt idx="133">
                  <c:v>15882</c:v>
                </c:pt>
                <c:pt idx="134">
                  <c:v>15889</c:v>
                </c:pt>
                <c:pt idx="135">
                  <c:v>15906</c:v>
                </c:pt>
                <c:pt idx="136">
                  <c:v>15906</c:v>
                </c:pt>
                <c:pt idx="137">
                  <c:v>15906</c:v>
                </c:pt>
                <c:pt idx="138">
                  <c:v>15915.5</c:v>
                </c:pt>
                <c:pt idx="139">
                  <c:v>15916</c:v>
                </c:pt>
                <c:pt idx="140">
                  <c:v>15916.5</c:v>
                </c:pt>
                <c:pt idx="141">
                  <c:v>15922.5</c:v>
                </c:pt>
                <c:pt idx="142">
                  <c:v>19634</c:v>
                </c:pt>
                <c:pt idx="143">
                  <c:v>19634.5</c:v>
                </c:pt>
                <c:pt idx="144">
                  <c:v>20796.5</c:v>
                </c:pt>
                <c:pt idx="145">
                  <c:v>20797</c:v>
                </c:pt>
                <c:pt idx="146">
                  <c:v>20797.5</c:v>
                </c:pt>
                <c:pt idx="147">
                  <c:v>22182</c:v>
                </c:pt>
                <c:pt idx="148">
                  <c:v>23372</c:v>
                </c:pt>
                <c:pt idx="149">
                  <c:v>23372.5</c:v>
                </c:pt>
                <c:pt idx="150">
                  <c:v>23413</c:v>
                </c:pt>
                <c:pt idx="151">
                  <c:v>23413.5</c:v>
                </c:pt>
                <c:pt idx="152">
                  <c:v>23462</c:v>
                </c:pt>
                <c:pt idx="153">
                  <c:v>23462.5</c:v>
                </c:pt>
                <c:pt idx="154">
                  <c:v>24654.5</c:v>
                </c:pt>
                <c:pt idx="155">
                  <c:v>24655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2C-4A61-A8E5-D607B954549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  <c:pt idx="148">
                    <c:v>9.0170000000000007E-3</c:v>
                  </c:pt>
                  <c:pt idx="149">
                    <c:v>3.6410000000000001E-3</c:v>
                  </c:pt>
                  <c:pt idx="150">
                    <c:v>2.8830000000000001E-3</c:v>
                  </c:pt>
                  <c:pt idx="151">
                    <c:v>3.9329999999999999E-3</c:v>
                  </c:pt>
                  <c:pt idx="152">
                    <c:v>6.5160000000000001E-3</c:v>
                  </c:pt>
                  <c:pt idx="153">
                    <c:v>5.3829999999999998E-3</c:v>
                  </c:pt>
                  <c:pt idx="154">
                    <c:v>2.2699999999999999E-4</c:v>
                  </c:pt>
                  <c:pt idx="155">
                    <c:v>1.74E-4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  <c:pt idx="148">
                    <c:v>9.0170000000000007E-3</c:v>
                  </c:pt>
                  <c:pt idx="149">
                    <c:v>3.6410000000000001E-3</c:v>
                  </c:pt>
                  <c:pt idx="150">
                    <c:v>2.8830000000000001E-3</c:v>
                  </c:pt>
                  <c:pt idx="151">
                    <c:v>3.9329999999999999E-3</c:v>
                  </c:pt>
                  <c:pt idx="152">
                    <c:v>6.5160000000000001E-3</c:v>
                  </c:pt>
                  <c:pt idx="153">
                    <c:v>5.3829999999999998E-3</c:v>
                  </c:pt>
                  <c:pt idx="154">
                    <c:v>2.2699999999999999E-4</c:v>
                  </c:pt>
                  <c:pt idx="155">
                    <c:v>1.74E-4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-61816</c:v>
                </c:pt>
                <c:pt idx="1">
                  <c:v>-61795.5</c:v>
                </c:pt>
                <c:pt idx="2">
                  <c:v>-61649</c:v>
                </c:pt>
                <c:pt idx="3">
                  <c:v>-61639</c:v>
                </c:pt>
                <c:pt idx="4">
                  <c:v>-61631.5</c:v>
                </c:pt>
                <c:pt idx="5">
                  <c:v>-61628.5</c:v>
                </c:pt>
                <c:pt idx="6">
                  <c:v>-61628</c:v>
                </c:pt>
                <c:pt idx="7">
                  <c:v>-61625.5</c:v>
                </c:pt>
                <c:pt idx="8">
                  <c:v>-61625</c:v>
                </c:pt>
                <c:pt idx="9">
                  <c:v>-61624.5</c:v>
                </c:pt>
                <c:pt idx="10">
                  <c:v>-61622</c:v>
                </c:pt>
                <c:pt idx="11">
                  <c:v>-61621.5</c:v>
                </c:pt>
                <c:pt idx="12">
                  <c:v>-61621</c:v>
                </c:pt>
                <c:pt idx="13">
                  <c:v>-61618.5</c:v>
                </c:pt>
                <c:pt idx="14">
                  <c:v>-61618</c:v>
                </c:pt>
                <c:pt idx="15">
                  <c:v>-61611</c:v>
                </c:pt>
                <c:pt idx="16">
                  <c:v>-61610.5</c:v>
                </c:pt>
                <c:pt idx="17">
                  <c:v>-61608</c:v>
                </c:pt>
                <c:pt idx="18">
                  <c:v>-61601</c:v>
                </c:pt>
                <c:pt idx="19">
                  <c:v>-61597</c:v>
                </c:pt>
                <c:pt idx="20">
                  <c:v>-61594.5</c:v>
                </c:pt>
                <c:pt idx="21">
                  <c:v>-61593.5</c:v>
                </c:pt>
                <c:pt idx="22">
                  <c:v>-61590</c:v>
                </c:pt>
                <c:pt idx="23">
                  <c:v>-61550</c:v>
                </c:pt>
                <c:pt idx="24">
                  <c:v>-61546.5</c:v>
                </c:pt>
                <c:pt idx="25">
                  <c:v>-61543</c:v>
                </c:pt>
                <c:pt idx="26">
                  <c:v>-61533</c:v>
                </c:pt>
                <c:pt idx="27">
                  <c:v>-61528.5</c:v>
                </c:pt>
                <c:pt idx="28">
                  <c:v>-61522.5</c:v>
                </c:pt>
                <c:pt idx="29">
                  <c:v>-61522</c:v>
                </c:pt>
                <c:pt idx="30">
                  <c:v>-61519</c:v>
                </c:pt>
                <c:pt idx="31">
                  <c:v>-61518.5</c:v>
                </c:pt>
                <c:pt idx="32">
                  <c:v>-61516</c:v>
                </c:pt>
                <c:pt idx="33">
                  <c:v>-61515.5</c:v>
                </c:pt>
                <c:pt idx="34">
                  <c:v>-61515</c:v>
                </c:pt>
                <c:pt idx="35">
                  <c:v>-61511.5</c:v>
                </c:pt>
                <c:pt idx="36">
                  <c:v>-61505.5</c:v>
                </c:pt>
                <c:pt idx="37">
                  <c:v>-61505</c:v>
                </c:pt>
                <c:pt idx="38">
                  <c:v>-61504.5</c:v>
                </c:pt>
                <c:pt idx="39">
                  <c:v>-61502</c:v>
                </c:pt>
                <c:pt idx="40">
                  <c:v>-61501.5</c:v>
                </c:pt>
                <c:pt idx="41">
                  <c:v>-61499</c:v>
                </c:pt>
                <c:pt idx="42">
                  <c:v>-61498</c:v>
                </c:pt>
                <c:pt idx="43">
                  <c:v>-61494.5</c:v>
                </c:pt>
                <c:pt idx="44">
                  <c:v>-61487.5</c:v>
                </c:pt>
                <c:pt idx="45">
                  <c:v>-61461.5</c:v>
                </c:pt>
                <c:pt idx="46">
                  <c:v>-61458</c:v>
                </c:pt>
                <c:pt idx="47">
                  <c:v>-61454.5</c:v>
                </c:pt>
                <c:pt idx="48">
                  <c:v>-61451</c:v>
                </c:pt>
                <c:pt idx="49">
                  <c:v>-61450.5</c:v>
                </c:pt>
                <c:pt idx="50">
                  <c:v>-61447.5</c:v>
                </c:pt>
                <c:pt idx="51">
                  <c:v>-61447</c:v>
                </c:pt>
                <c:pt idx="52">
                  <c:v>-61444</c:v>
                </c:pt>
                <c:pt idx="53">
                  <c:v>-61443.5</c:v>
                </c:pt>
                <c:pt idx="54">
                  <c:v>-61440.5</c:v>
                </c:pt>
                <c:pt idx="55">
                  <c:v>-61440</c:v>
                </c:pt>
                <c:pt idx="56">
                  <c:v>-61437.5</c:v>
                </c:pt>
                <c:pt idx="57">
                  <c:v>-61437</c:v>
                </c:pt>
                <c:pt idx="58">
                  <c:v>-61433.5</c:v>
                </c:pt>
                <c:pt idx="59">
                  <c:v>-61430.5</c:v>
                </c:pt>
                <c:pt idx="60">
                  <c:v>-61430</c:v>
                </c:pt>
                <c:pt idx="61">
                  <c:v>-61427</c:v>
                </c:pt>
                <c:pt idx="62">
                  <c:v>-61426.5</c:v>
                </c:pt>
                <c:pt idx="63">
                  <c:v>-61423.5</c:v>
                </c:pt>
                <c:pt idx="64">
                  <c:v>-61420</c:v>
                </c:pt>
                <c:pt idx="65">
                  <c:v>-61419.5</c:v>
                </c:pt>
                <c:pt idx="66">
                  <c:v>-61417</c:v>
                </c:pt>
                <c:pt idx="67">
                  <c:v>-61413.5</c:v>
                </c:pt>
                <c:pt idx="68">
                  <c:v>-61413</c:v>
                </c:pt>
                <c:pt idx="69">
                  <c:v>-61402.5</c:v>
                </c:pt>
                <c:pt idx="70">
                  <c:v>-61348</c:v>
                </c:pt>
                <c:pt idx="71">
                  <c:v>-61341</c:v>
                </c:pt>
                <c:pt idx="72">
                  <c:v>-61337.5</c:v>
                </c:pt>
                <c:pt idx="73">
                  <c:v>-61334.5</c:v>
                </c:pt>
                <c:pt idx="74">
                  <c:v>-61327.5</c:v>
                </c:pt>
                <c:pt idx="75">
                  <c:v>-61324</c:v>
                </c:pt>
                <c:pt idx="76">
                  <c:v>-61321</c:v>
                </c:pt>
                <c:pt idx="77">
                  <c:v>-61317.5</c:v>
                </c:pt>
                <c:pt idx="78">
                  <c:v>-61317</c:v>
                </c:pt>
                <c:pt idx="79">
                  <c:v>-61314</c:v>
                </c:pt>
                <c:pt idx="80">
                  <c:v>-61313.5</c:v>
                </c:pt>
                <c:pt idx="81">
                  <c:v>-61310.5</c:v>
                </c:pt>
                <c:pt idx="82">
                  <c:v>-61310</c:v>
                </c:pt>
                <c:pt idx="83">
                  <c:v>-24164</c:v>
                </c:pt>
                <c:pt idx="84">
                  <c:v>-24164</c:v>
                </c:pt>
                <c:pt idx="85">
                  <c:v>-24164</c:v>
                </c:pt>
                <c:pt idx="86">
                  <c:v>-24161</c:v>
                </c:pt>
                <c:pt idx="87">
                  <c:v>-24161</c:v>
                </c:pt>
                <c:pt idx="88">
                  <c:v>-24161</c:v>
                </c:pt>
                <c:pt idx="89">
                  <c:v>-18928.5</c:v>
                </c:pt>
                <c:pt idx="90">
                  <c:v>-18928.5</c:v>
                </c:pt>
                <c:pt idx="91">
                  <c:v>-18928.5</c:v>
                </c:pt>
                <c:pt idx="92">
                  <c:v>-18908</c:v>
                </c:pt>
                <c:pt idx="93">
                  <c:v>-18908</c:v>
                </c:pt>
                <c:pt idx="94">
                  <c:v>-18908</c:v>
                </c:pt>
                <c:pt idx="95">
                  <c:v>-18901.5</c:v>
                </c:pt>
                <c:pt idx="96">
                  <c:v>-18901.5</c:v>
                </c:pt>
                <c:pt idx="97">
                  <c:v>-18901.5</c:v>
                </c:pt>
                <c:pt idx="98">
                  <c:v>-18894.5</c:v>
                </c:pt>
                <c:pt idx="99">
                  <c:v>-18894.5</c:v>
                </c:pt>
                <c:pt idx="100">
                  <c:v>-18894.5</c:v>
                </c:pt>
                <c:pt idx="101">
                  <c:v>-18884.5</c:v>
                </c:pt>
                <c:pt idx="102">
                  <c:v>-18884.5</c:v>
                </c:pt>
                <c:pt idx="103">
                  <c:v>-18884.5</c:v>
                </c:pt>
                <c:pt idx="104">
                  <c:v>-18785</c:v>
                </c:pt>
                <c:pt idx="105">
                  <c:v>-18785</c:v>
                </c:pt>
                <c:pt idx="106">
                  <c:v>-18781.5</c:v>
                </c:pt>
                <c:pt idx="107">
                  <c:v>-18781.5</c:v>
                </c:pt>
                <c:pt idx="108">
                  <c:v>-14045</c:v>
                </c:pt>
                <c:pt idx="109">
                  <c:v>-14041</c:v>
                </c:pt>
                <c:pt idx="110">
                  <c:v>-9591</c:v>
                </c:pt>
                <c:pt idx="111">
                  <c:v>-9587.5</c:v>
                </c:pt>
                <c:pt idx="112">
                  <c:v>-8682</c:v>
                </c:pt>
                <c:pt idx="113">
                  <c:v>-8682</c:v>
                </c:pt>
                <c:pt idx="114">
                  <c:v>-8682</c:v>
                </c:pt>
                <c:pt idx="115">
                  <c:v>0</c:v>
                </c:pt>
                <c:pt idx="116">
                  <c:v>1807</c:v>
                </c:pt>
                <c:pt idx="117">
                  <c:v>1825</c:v>
                </c:pt>
                <c:pt idx="118">
                  <c:v>1829.5</c:v>
                </c:pt>
                <c:pt idx="119">
                  <c:v>13459.5</c:v>
                </c:pt>
                <c:pt idx="120">
                  <c:v>15830</c:v>
                </c:pt>
                <c:pt idx="121">
                  <c:v>15830.5</c:v>
                </c:pt>
                <c:pt idx="122">
                  <c:v>15833.5</c:v>
                </c:pt>
                <c:pt idx="123">
                  <c:v>15834</c:v>
                </c:pt>
                <c:pt idx="124">
                  <c:v>15834.5</c:v>
                </c:pt>
                <c:pt idx="125">
                  <c:v>15857.5</c:v>
                </c:pt>
                <c:pt idx="126">
                  <c:v>15871</c:v>
                </c:pt>
                <c:pt idx="127">
                  <c:v>15871.5</c:v>
                </c:pt>
                <c:pt idx="128">
                  <c:v>15872</c:v>
                </c:pt>
                <c:pt idx="129">
                  <c:v>15874.5</c:v>
                </c:pt>
                <c:pt idx="130">
                  <c:v>15875</c:v>
                </c:pt>
                <c:pt idx="131">
                  <c:v>15875.5</c:v>
                </c:pt>
                <c:pt idx="132">
                  <c:v>15879</c:v>
                </c:pt>
                <c:pt idx="133">
                  <c:v>15882</c:v>
                </c:pt>
                <c:pt idx="134">
                  <c:v>15889</c:v>
                </c:pt>
                <c:pt idx="135">
                  <c:v>15906</c:v>
                </c:pt>
                <c:pt idx="136">
                  <c:v>15906</c:v>
                </c:pt>
                <c:pt idx="137">
                  <c:v>15906</c:v>
                </c:pt>
                <c:pt idx="138">
                  <c:v>15915.5</c:v>
                </c:pt>
                <c:pt idx="139">
                  <c:v>15916</c:v>
                </c:pt>
                <c:pt idx="140">
                  <c:v>15916.5</c:v>
                </c:pt>
                <c:pt idx="141">
                  <c:v>15922.5</c:v>
                </c:pt>
                <c:pt idx="142">
                  <c:v>19634</c:v>
                </c:pt>
                <c:pt idx="143">
                  <c:v>19634.5</c:v>
                </c:pt>
                <c:pt idx="144">
                  <c:v>20796.5</c:v>
                </c:pt>
                <c:pt idx="145">
                  <c:v>20797</c:v>
                </c:pt>
                <c:pt idx="146">
                  <c:v>20797.5</c:v>
                </c:pt>
                <c:pt idx="147">
                  <c:v>22182</c:v>
                </c:pt>
                <c:pt idx="148">
                  <c:v>23372</c:v>
                </c:pt>
                <c:pt idx="149">
                  <c:v>23372.5</c:v>
                </c:pt>
                <c:pt idx="150">
                  <c:v>23413</c:v>
                </c:pt>
                <c:pt idx="151">
                  <c:v>23413.5</c:v>
                </c:pt>
                <c:pt idx="152">
                  <c:v>23462</c:v>
                </c:pt>
                <c:pt idx="153">
                  <c:v>23462.5</c:v>
                </c:pt>
                <c:pt idx="154">
                  <c:v>24654.5</c:v>
                </c:pt>
                <c:pt idx="155">
                  <c:v>24655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2C-4A61-A8E5-D607B954549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-61816</c:v>
                </c:pt>
                <c:pt idx="1">
                  <c:v>-61795.5</c:v>
                </c:pt>
                <c:pt idx="2">
                  <c:v>-61649</c:v>
                </c:pt>
                <c:pt idx="3">
                  <c:v>-61639</c:v>
                </c:pt>
                <c:pt idx="4">
                  <c:v>-61631.5</c:v>
                </c:pt>
                <c:pt idx="5">
                  <c:v>-61628.5</c:v>
                </c:pt>
                <c:pt idx="6">
                  <c:v>-61628</c:v>
                </c:pt>
                <c:pt idx="7">
                  <c:v>-61625.5</c:v>
                </c:pt>
                <c:pt idx="8">
                  <c:v>-61625</c:v>
                </c:pt>
                <c:pt idx="9">
                  <c:v>-61624.5</c:v>
                </c:pt>
                <c:pt idx="10">
                  <c:v>-61622</c:v>
                </c:pt>
                <c:pt idx="11">
                  <c:v>-61621.5</c:v>
                </c:pt>
                <c:pt idx="12">
                  <c:v>-61621</c:v>
                </c:pt>
                <c:pt idx="13">
                  <c:v>-61618.5</c:v>
                </c:pt>
                <c:pt idx="14">
                  <c:v>-61618</c:v>
                </c:pt>
                <c:pt idx="15">
                  <c:v>-61611</c:v>
                </c:pt>
                <c:pt idx="16">
                  <c:v>-61610.5</c:v>
                </c:pt>
                <c:pt idx="17">
                  <c:v>-61608</c:v>
                </c:pt>
                <c:pt idx="18">
                  <c:v>-61601</c:v>
                </c:pt>
                <c:pt idx="19">
                  <c:v>-61597</c:v>
                </c:pt>
                <c:pt idx="20">
                  <c:v>-61594.5</c:v>
                </c:pt>
                <c:pt idx="21">
                  <c:v>-61593.5</c:v>
                </c:pt>
                <c:pt idx="22">
                  <c:v>-61590</c:v>
                </c:pt>
                <c:pt idx="23">
                  <c:v>-61550</c:v>
                </c:pt>
                <c:pt idx="24">
                  <c:v>-61546.5</c:v>
                </c:pt>
                <c:pt idx="25">
                  <c:v>-61543</c:v>
                </c:pt>
                <c:pt idx="26">
                  <c:v>-61533</c:v>
                </c:pt>
                <c:pt idx="27">
                  <c:v>-61528.5</c:v>
                </c:pt>
                <c:pt idx="28">
                  <c:v>-61522.5</c:v>
                </c:pt>
                <c:pt idx="29">
                  <c:v>-61522</c:v>
                </c:pt>
                <c:pt idx="30">
                  <c:v>-61519</c:v>
                </c:pt>
                <c:pt idx="31">
                  <c:v>-61518.5</c:v>
                </c:pt>
                <c:pt idx="32">
                  <c:v>-61516</c:v>
                </c:pt>
                <c:pt idx="33">
                  <c:v>-61515.5</c:v>
                </c:pt>
                <c:pt idx="34">
                  <c:v>-61515</c:v>
                </c:pt>
                <c:pt idx="35">
                  <c:v>-61511.5</c:v>
                </c:pt>
                <c:pt idx="36">
                  <c:v>-61505.5</c:v>
                </c:pt>
                <c:pt idx="37">
                  <c:v>-61505</c:v>
                </c:pt>
                <c:pt idx="38">
                  <c:v>-61504.5</c:v>
                </c:pt>
                <c:pt idx="39">
                  <c:v>-61502</c:v>
                </c:pt>
                <c:pt idx="40">
                  <c:v>-61501.5</c:v>
                </c:pt>
                <c:pt idx="41">
                  <c:v>-61499</c:v>
                </c:pt>
                <c:pt idx="42">
                  <c:v>-61498</c:v>
                </c:pt>
                <c:pt idx="43">
                  <c:v>-61494.5</c:v>
                </c:pt>
                <c:pt idx="44">
                  <c:v>-61487.5</c:v>
                </c:pt>
                <c:pt idx="45">
                  <c:v>-61461.5</c:v>
                </c:pt>
                <c:pt idx="46">
                  <c:v>-61458</c:v>
                </c:pt>
                <c:pt idx="47">
                  <c:v>-61454.5</c:v>
                </c:pt>
                <c:pt idx="48">
                  <c:v>-61451</c:v>
                </c:pt>
                <c:pt idx="49">
                  <c:v>-61450.5</c:v>
                </c:pt>
                <c:pt idx="50">
                  <c:v>-61447.5</c:v>
                </c:pt>
                <c:pt idx="51">
                  <c:v>-61447</c:v>
                </c:pt>
                <c:pt idx="52">
                  <c:v>-61444</c:v>
                </c:pt>
                <c:pt idx="53">
                  <c:v>-61443.5</c:v>
                </c:pt>
                <c:pt idx="54">
                  <c:v>-61440.5</c:v>
                </c:pt>
                <c:pt idx="55">
                  <c:v>-61440</c:v>
                </c:pt>
                <c:pt idx="56">
                  <c:v>-61437.5</c:v>
                </c:pt>
                <c:pt idx="57">
                  <c:v>-61437</c:v>
                </c:pt>
                <c:pt idx="58">
                  <c:v>-61433.5</c:v>
                </c:pt>
                <c:pt idx="59">
                  <c:v>-61430.5</c:v>
                </c:pt>
                <c:pt idx="60">
                  <c:v>-61430</c:v>
                </c:pt>
                <c:pt idx="61">
                  <c:v>-61427</c:v>
                </c:pt>
                <c:pt idx="62">
                  <c:v>-61426.5</c:v>
                </c:pt>
                <c:pt idx="63">
                  <c:v>-61423.5</c:v>
                </c:pt>
                <c:pt idx="64">
                  <c:v>-61420</c:v>
                </c:pt>
                <c:pt idx="65">
                  <c:v>-61419.5</c:v>
                </c:pt>
                <c:pt idx="66">
                  <c:v>-61417</c:v>
                </c:pt>
                <c:pt idx="67">
                  <c:v>-61413.5</c:v>
                </c:pt>
                <c:pt idx="68">
                  <c:v>-61413</c:v>
                </c:pt>
                <c:pt idx="69">
                  <c:v>-61402.5</c:v>
                </c:pt>
                <c:pt idx="70">
                  <c:v>-61348</c:v>
                </c:pt>
                <c:pt idx="71">
                  <c:v>-61341</c:v>
                </c:pt>
                <c:pt idx="72">
                  <c:v>-61337.5</c:v>
                </c:pt>
                <c:pt idx="73">
                  <c:v>-61334.5</c:v>
                </c:pt>
                <c:pt idx="74">
                  <c:v>-61327.5</c:v>
                </c:pt>
                <c:pt idx="75">
                  <c:v>-61324</c:v>
                </c:pt>
                <c:pt idx="76">
                  <c:v>-61321</c:v>
                </c:pt>
                <c:pt idx="77">
                  <c:v>-61317.5</c:v>
                </c:pt>
                <c:pt idx="78">
                  <c:v>-61317</c:v>
                </c:pt>
                <c:pt idx="79">
                  <c:v>-61314</c:v>
                </c:pt>
                <c:pt idx="80">
                  <c:v>-61313.5</c:v>
                </c:pt>
                <c:pt idx="81">
                  <c:v>-61310.5</c:v>
                </c:pt>
                <c:pt idx="82">
                  <c:v>-61310</c:v>
                </c:pt>
                <c:pt idx="83">
                  <c:v>-24164</c:v>
                </c:pt>
                <c:pt idx="84">
                  <c:v>-24164</c:v>
                </c:pt>
                <c:pt idx="85">
                  <c:v>-24164</c:v>
                </c:pt>
                <c:pt idx="86">
                  <c:v>-24161</c:v>
                </c:pt>
                <c:pt idx="87">
                  <c:v>-24161</c:v>
                </c:pt>
                <c:pt idx="88">
                  <c:v>-24161</c:v>
                </c:pt>
                <c:pt idx="89">
                  <c:v>-18928.5</c:v>
                </c:pt>
                <c:pt idx="90">
                  <c:v>-18928.5</c:v>
                </c:pt>
                <c:pt idx="91">
                  <c:v>-18928.5</c:v>
                </c:pt>
                <c:pt idx="92">
                  <c:v>-18908</c:v>
                </c:pt>
                <c:pt idx="93">
                  <c:v>-18908</c:v>
                </c:pt>
                <c:pt idx="94">
                  <c:v>-18908</c:v>
                </c:pt>
                <c:pt idx="95">
                  <c:v>-18901.5</c:v>
                </c:pt>
                <c:pt idx="96">
                  <c:v>-18901.5</c:v>
                </c:pt>
                <c:pt idx="97">
                  <c:v>-18901.5</c:v>
                </c:pt>
                <c:pt idx="98">
                  <c:v>-18894.5</c:v>
                </c:pt>
                <c:pt idx="99">
                  <c:v>-18894.5</c:v>
                </c:pt>
                <c:pt idx="100">
                  <c:v>-18894.5</c:v>
                </c:pt>
                <c:pt idx="101">
                  <c:v>-18884.5</c:v>
                </c:pt>
                <c:pt idx="102">
                  <c:v>-18884.5</c:v>
                </c:pt>
                <c:pt idx="103">
                  <c:v>-18884.5</c:v>
                </c:pt>
                <c:pt idx="104">
                  <c:v>-18785</c:v>
                </c:pt>
                <c:pt idx="105">
                  <c:v>-18785</c:v>
                </c:pt>
                <c:pt idx="106">
                  <c:v>-18781.5</c:v>
                </c:pt>
                <c:pt idx="107">
                  <c:v>-18781.5</c:v>
                </c:pt>
                <c:pt idx="108">
                  <c:v>-14045</c:v>
                </c:pt>
                <c:pt idx="109">
                  <c:v>-14041</c:v>
                </c:pt>
                <c:pt idx="110">
                  <c:v>-9591</c:v>
                </c:pt>
                <c:pt idx="111">
                  <c:v>-9587.5</c:v>
                </c:pt>
                <c:pt idx="112">
                  <c:v>-8682</c:v>
                </c:pt>
                <c:pt idx="113">
                  <c:v>-8682</c:v>
                </c:pt>
                <c:pt idx="114">
                  <c:v>-8682</c:v>
                </c:pt>
                <c:pt idx="115">
                  <c:v>0</c:v>
                </c:pt>
                <c:pt idx="116">
                  <c:v>1807</c:v>
                </c:pt>
                <c:pt idx="117">
                  <c:v>1825</c:v>
                </c:pt>
                <c:pt idx="118">
                  <c:v>1829.5</c:v>
                </c:pt>
                <c:pt idx="119">
                  <c:v>13459.5</c:v>
                </c:pt>
                <c:pt idx="120">
                  <c:v>15830</c:v>
                </c:pt>
                <c:pt idx="121">
                  <c:v>15830.5</c:v>
                </c:pt>
                <c:pt idx="122">
                  <c:v>15833.5</c:v>
                </c:pt>
                <c:pt idx="123">
                  <c:v>15834</c:v>
                </c:pt>
                <c:pt idx="124">
                  <c:v>15834.5</c:v>
                </c:pt>
                <c:pt idx="125">
                  <c:v>15857.5</c:v>
                </c:pt>
                <c:pt idx="126">
                  <c:v>15871</c:v>
                </c:pt>
                <c:pt idx="127">
                  <c:v>15871.5</c:v>
                </c:pt>
                <c:pt idx="128">
                  <c:v>15872</c:v>
                </c:pt>
                <c:pt idx="129">
                  <c:v>15874.5</c:v>
                </c:pt>
                <c:pt idx="130">
                  <c:v>15875</c:v>
                </c:pt>
                <c:pt idx="131">
                  <c:v>15875.5</c:v>
                </c:pt>
                <c:pt idx="132">
                  <c:v>15879</c:v>
                </c:pt>
                <c:pt idx="133">
                  <c:v>15882</c:v>
                </c:pt>
                <c:pt idx="134">
                  <c:v>15889</c:v>
                </c:pt>
                <c:pt idx="135">
                  <c:v>15906</c:v>
                </c:pt>
                <c:pt idx="136">
                  <c:v>15906</c:v>
                </c:pt>
                <c:pt idx="137">
                  <c:v>15906</c:v>
                </c:pt>
                <c:pt idx="138">
                  <c:v>15915.5</c:v>
                </c:pt>
                <c:pt idx="139">
                  <c:v>15916</c:v>
                </c:pt>
                <c:pt idx="140">
                  <c:v>15916.5</c:v>
                </c:pt>
                <c:pt idx="141">
                  <c:v>15922.5</c:v>
                </c:pt>
                <c:pt idx="142">
                  <c:v>19634</c:v>
                </c:pt>
                <c:pt idx="143">
                  <c:v>19634.5</c:v>
                </c:pt>
                <c:pt idx="144">
                  <c:v>20796.5</c:v>
                </c:pt>
                <c:pt idx="145">
                  <c:v>20797</c:v>
                </c:pt>
                <c:pt idx="146">
                  <c:v>20797.5</c:v>
                </c:pt>
                <c:pt idx="147">
                  <c:v>22182</c:v>
                </c:pt>
                <c:pt idx="148">
                  <c:v>23372</c:v>
                </c:pt>
                <c:pt idx="149">
                  <c:v>23372.5</c:v>
                </c:pt>
                <c:pt idx="150">
                  <c:v>23413</c:v>
                </c:pt>
                <c:pt idx="151">
                  <c:v>23413.5</c:v>
                </c:pt>
                <c:pt idx="152">
                  <c:v>23462</c:v>
                </c:pt>
                <c:pt idx="153">
                  <c:v>23462.5</c:v>
                </c:pt>
                <c:pt idx="154">
                  <c:v>24654.5</c:v>
                </c:pt>
                <c:pt idx="155">
                  <c:v>24655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0">
                  <c:v>-9.2399308993888264E-4</c:v>
                </c:pt>
                <c:pt idx="1">
                  <c:v>-9.2375714760481638E-4</c:v>
                </c:pt>
                <c:pt idx="2">
                  <c:v>-9.2207102311990356E-4</c:v>
                </c:pt>
                <c:pt idx="3">
                  <c:v>-9.2195592929840778E-4</c:v>
                </c:pt>
                <c:pt idx="4">
                  <c:v>-9.2186960893228596E-4</c:v>
                </c:pt>
                <c:pt idx="5">
                  <c:v>-9.218350807858373E-4</c:v>
                </c:pt>
                <c:pt idx="6">
                  <c:v>-9.2182932609476251E-4</c:v>
                </c:pt>
                <c:pt idx="7">
                  <c:v>-9.2180055263938853E-4</c:v>
                </c:pt>
                <c:pt idx="8">
                  <c:v>-9.2179479794831374E-4</c:v>
                </c:pt>
                <c:pt idx="9">
                  <c:v>-9.2178904325723894E-4</c:v>
                </c:pt>
                <c:pt idx="10">
                  <c:v>-9.2176026980186508E-4</c:v>
                </c:pt>
                <c:pt idx="11">
                  <c:v>-9.2175451511079028E-4</c:v>
                </c:pt>
                <c:pt idx="12">
                  <c:v>-9.2174876041971549E-4</c:v>
                </c:pt>
                <c:pt idx="13">
                  <c:v>-9.2171998696434151E-4</c:v>
                </c:pt>
                <c:pt idx="14">
                  <c:v>-9.2171423227326672E-4</c:v>
                </c:pt>
                <c:pt idx="15">
                  <c:v>-9.216336665982197E-4</c:v>
                </c:pt>
                <c:pt idx="16">
                  <c:v>-9.2162791190714491E-4</c:v>
                </c:pt>
                <c:pt idx="17">
                  <c:v>-9.2159913845177093E-4</c:v>
                </c:pt>
                <c:pt idx="18">
                  <c:v>-9.2151857277672391E-4</c:v>
                </c:pt>
                <c:pt idx="19">
                  <c:v>-9.2147253524812566E-4</c:v>
                </c:pt>
                <c:pt idx="20">
                  <c:v>-9.2144376179275169E-4</c:v>
                </c:pt>
                <c:pt idx="21">
                  <c:v>-9.214322524106021E-4</c:v>
                </c:pt>
                <c:pt idx="22">
                  <c:v>-9.2139196957307865E-4</c:v>
                </c:pt>
                <c:pt idx="23">
                  <c:v>-9.209315942870956E-4</c:v>
                </c:pt>
                <c:pt idx="24">
                  <c:v>-9.2089131144957204E-4</c:v>
                </c:pt>
                <c:pt idx="25">
                  <c:v>-9.2085102861204859E-4</c:v>
                </c:pt>
                <c:pt idx="26">
                  <c:v>-9.207359347905528E-4</c:v>
                </c:pt>
                <c:pt idx="27">
                  <c:v>-9.2068414257087975E-4</c:v>
                </c:pt>
                <c:pt idx="28">
                  <c:v>-9.2061508627798232E-4</c:v>
                </c:pt>
                <c:pt idx="29">
                  <c:v>-9.2060933158690753E-4</c:v>
                </c:pt>
                <c:pt idx="30">
                  <c:v>-9.2057480344045876E-4</c:v>
                </c:pt>
                <c:pt idx="31">
                  <c:v>-9.2056904874938397E-4</c:v>
                </c:pt>
                <c:pt idx="32">
                  <c:v>-9.2054027529400999E-4</c:v>
                </c:pt>
                <c:pt idx="33">
                  <c:v>-9.2053452060293531E-4</c:v>
                </c:pt>
                <c:pt idx="34">
                  <c:v>-9.2052876591186051E-4</c:v>
                </c:pt>
                <c:pt idx="35">
                  <c:v>-9.2048848307433695E-4</c:v>
                </c:pt>
                <c:pt idx="36">
                  <c:v>-9.2041942678143952E-4</c:v>
                </c:pt>
                <c:pt idx="37">
                  <c:v>-9.2041367209036472E-4</c:v>
                </c:pt>
                <c:pt idx="38">
                  <c:v>-9.2040791739928993E-4</c:v>
                </c:pt>
                <c:pt idx="39">
                  <c:v>-9.2037914394391596E-4</c:v>
                </c:pt>
                <c:pt idx="40">
                  <c:v>-9.2037338925284116E-4</c:v>
                </c:pt>
                <c:pt idx="41">
                  <c:v>-9.2034461579746729E-4</c:v>
                </c:pt>
                <c:pt idx="42">
                  <c:v>-9.2033310641531771E-4</c:v>
                </c:pt>
                <c:pt idx="43">
                  <c:v>-9.2029282357779414E-4</c:v>
                </c:pt>
                <c:pt idx="44">
                  <c:v>-9.2021225790274712E-4</c:v>
                </c:pt>
                <c:pt idx="45">
                  <c:v>-9.1991301396685823E-4</c:v>
                </c:pt>
                <c:pt idx="46">
                  <c:v>-9.1987273112933466E-4</c:v>
                </c:pt>
                <c:pt idx="47">
                  <c:v>-9.198324482918111E-4</c:v>
                </c:pt>
                <c:pt idx="48">
                  <c:v>-9.1979216545428765E-4</c:v>
                </c:pt>
                <c:pt idx="49">
                  <c:v>-9.1978641076321285E-4</c:v>
                </c:pt>
                <c:pt idx="50">
                  <c:v>-9.1975188261676408E-4</c:v>
                </c:pt>
                <c:pt idx="51">
                  <c:v>-9.1974612792568929E-4</c:v>
                </c:pt>
                <c:pt idx="52">
                  <c:v>-9.1971159977924063E-4</c:v>
                </c:pt>
                <c:pt idx="53">
                  <c:v>-9.1970584508816583E-4</c:v>
                </c:pt>
                <c:pt idx="54">
                  <c:v>-9.1967131694171706E-4</c:v>
                </c:pt>
                <c:pt idx="55">
                  <c:v>-9.1966556225064227E-4</c:v>
                </c:pt>
                <c:pt idx="56">
                  <c:v>-9.196367887952684E-4</c:v>
                </c:pt>
                <c:pt idx="57">
                  <c:v>-9.1963103410419361E-4</c:v>
                </c:pt>
                <c:pt idx="58">
                  <c:v>-9.1959075126667005E-4</c:v>
                </c:pt>
                <c:pt idx="59">
                  <c:v>-9.1955622312022138E-4</c:v>
                </c:pt>
                <c:pt idx="60">
                  <c:v>-9.1955046842914659E-4</c:v>
                </c:pt>
                <c:pt idx="61">
                  <c:v>-9.1951594028269782E-4</c:v>
                </c:pt>
                <c:pt idx="62">
                  <c:v>-9.1951018559162303E-4</c:v>
                </c:pt>
                <c:pt idx="63">
                  <c:v>-9.1947565744517437E-4</c:v>
                </c:pt>
                <c:pt idx="64">
                  <c:v>-9.194353746076508E-4</c:v>
                </c:pt>
                <c:pt idx="65">
                  <c:v>-9.1942961991657601E-4</c:v>
                </c:pt>
                <c:pt idx="66">
                  <c:v>-9.1940084646120203E-4</c:v>
                </c:pt>
                <c:pt idx="67">
                  <c:v>-9.1936056362367858E-4</c:v>
                </c:pt>
                <c:pt idx="68">
                  <c:v>-9.1935480893260378E-4</c:v>
                </c:pt>
                <c:pt idx="69">
                  <c:v>-9.192339604200332E-4</c:v>
                </c:pt>
                <c:pt idx="70">
                  <c:v>-9.1860669909288133E-4</c:v>
                </c:pt>
                <c:pt idx="71">
                  <c:v>-9.1852613341783431E-4</c:v>
                </c:pt>
                <c:pt idx="72">
                  <c:v>-9.1848585058031086E-4</c:v>
                </c:pt>
                <c:pt idx="73">
                  <c:v>-9.1845132243386209E-4</c:v>
                </c:pt>
                <c:pt idx="74">
                  <c:v>-9.1837075675881507E-4</c:v>
                </c:pt>
                <c:pt idx="75">
                  <c:v>-9.1833047392129161E-4</c:v>
                </c:pt>
                <c:pt idx="76">
                  <c:v>-9.1829594577484284E-4</c:v>
                </c:pt>
                <c:pt idx="77">
                  <c:v>-9.1825566293731928E-4</c:v>
                </c:pt>
                <c:pt idx="78">
                  <c:v>-9.1824990824624449E-4</c:v>
                </c:pt>
                <c:pt idx="79">
                  <c:v>-9.1821538009979583E-4</c:v>
                </c:pt>
                <c:pt idx="80">
                  <c:v>-9.1820962540872103E-4</c:v>
                </c:pt>
                <c:pt idx="81">
                  <c:v>-9.1817509726227226E-4</c:v>
                </c:pt>
                <c:pt idx="82">
                  <c:v>-9.1816934257119747E-4</c:v>
                </c:pt>
                <c:pt idx="83">
                  <c:v>-4.9064183324306861E-4</c:v>
                </c:pt>
                <c:pt idx="84">
                  <c:v>-4.9064183324306861E-4</c:v>
                </c:pt>
                <c:pt idx="85">
                  <c:v>-4.9064183324306861E-4</c:v>
                </c:pt>
                <c:pt idx="86">
                  <c:v>-4.9060730509661984E-4</c:v>
                </c:pt>
                <c:pt idx="87">
                  <c:v>-4.9060730509661984E-4</c:v>
                </c:pt>
                <c:pt idx="88">
                  <c:v>-4.9060730509661984E-4</c:v>
                </c:pt>
                <c:pt idx="89">
                  <c:v>-4.3038446299896644E-4</c:v>
                </c:pt>
                <c:pt idx="90">
                  <c:v>-4.3038446299896644E-4</c:v>
                </c:pt>
                <c:pt idx="91">
                  <c:v>-4.3038446299896644E-4</c:v>
                </c:pt>
                <c:pt idx="92">
                  <c:v>-4.3014852066490013E-4</c:v>
                </c:pt>
                <c:pt idx="93">
                  <c:v>-4.3014852066490013E-4</c:v>
                </c:pt>
                <c:pt idx="94">
                  <c:v>-4.3014852066490013E-4</c:v>
                </c:pt>
                <c:pt idx="95">
                  <c:v>-4.3007370968092785E-4</c:v>
                </c:pt>
                <c:pt idx="96">
                  <c:v>-4.3007370968092785E-4</c:v>
                </c:pt>
                <c:pt idx="97">
                  <c:v>-4.3007370968092785E-4</c:v>
                </c:pt>
                <c:pt idx="98">
                  <c:v>-4.2999314400588083E-4</c:v>
                </c:pt>
                <c:pt idx="99">
                  <c:v>-4.2999314400588083E-4</c:v>
                </c:pt>
                <c:pt idx="100">
                  <c:v>-4.2999314400588083E-4</c:v>
                </c:pt>
                <c:pt idx="101">
                  <c:v>-4.298780501843851E-4</c:v>
                </c:pt>
                <c:pt idx="102">
                  <c:v>-4.298780501843851E-4</c:v>
                </c:pt>
                <c:pt idx="103">
                  <c:v>-4.298780501843851E-4</c:v>
                </c:pt>
                <c:pt idx="104">
                  <c:v>-4.2873286666050234E-4</c:v>
                </c:pt>
                <c:pt idx="105">
                  <c:v>-4.2873286666050234E-4</c:v>
                </c:pt>
                <c:pt idx="106">
                  <c:v>-4.2869258382297883E-4</c:v>
                </c:pt>
                <c:pt idx="107">
                  <c:v>-4.2869258382297883E-4</c:v>
                </c:pt>
                <c:pt idx="108">
                  <c:v>-3.7417839527151481E-4</c:v>
                </c:pt>
                <c:pt idx="109">
                  <c:v>-3.7413235774291651E-4</c:v>
                </c:pt>
                <c:pt idx="110">
                  <c:v>-3.2291560717730584E-4</c:v>
                </c:pt>
                <c:pt idx="111">
                  <c:v>-3.2287532433978233E-4</c:v>
                </c:pt>
                <c:pt idx="112">
                  <c:v>-3.1245357880334176E-4</c:v>
                </c:pt>
                <c:pt idx="113">
                  <c:v>-3.1245357880334176E-4</c:v>
                </c:pt>
                <c:pt idx="114">
                  <c:v>-3.1245357880334176E-4</c:v>
                </c:pt>
                <c:pt idx="115">
                  <c:v>-2.1252912298072788E-4</c:v>
                </c:pt>
                <c:pt idx="116">
                  <c:v>-1.9173166943644508E-4</c:v>
                </c:pt>
                <c:pt idx="117">
                  <c:v>-1.9152450055775271E-4</c:v>
                </c:pt>
                <c:pt idx="118">
                  <c:v>-1.9147270833807964E-4</c:v>
                </c:pt>
                <c:pt idx="119">
                  <c:v>-5.7618593938517376E-5</c:v>
                </c:pt>
                <c:pt idx="120">
                  <c:v>-3.0335603552948817E-5</c:v>
                </c:pt>
                <c:pt idx="121">
                  <c:v>-3.0329848861874022E-5</c:v>
                </c:pt>
                <c:pt idx="122">
                  <c:v>-3.0295320715425307E-5</c:v>
                </c:pt>
                <c:pt idx="123">
                  <c:v>-3.0289566024350512E-5</c:v>
                </c:pt>
                <c:pt idx="124">
                  <c:v>-3.0283811333275718E-5</c:v>
                </c:pt>
                <c:pt idx="125">
                  <c:v>-3.0019095543835483E-5</c:v>
                </c:pt>
                <c:pt idx="126">
                  <c:v>-2.9863718884816213E-5</c:v>
                </c:pt>
                <c:pt idx="127">
                  <c:v>-2.9857964193741445E-5</c:v>
                </c:pt>
                <c:pt idx="128">
                  <c:v>-2.9852209502666651E-5</c:v>
                </c:pt>
                <c:pt idx="129">
                  <c:v>-2.9823436047292704E-5</c:v>
                </c:pt>
                <c:pt idx="130">
                  <c:v>-2.9817681356217909E-5</c:v>
                </c:pt>
                <c:pt idx="131">
                  <c:v>-2.9811926665143141E-5</c:v>
                </c:pt>
                <c:pt idx="132">
                  <c:v>-2.9771643827619605E-5</c:v>
                </c:pt>
                <c:pt idx="133">
                  <c:v>-2.973711568117089E-5</c:v>
                </c:pt>
                <c:pt idx="134">
                  <c:v>-2.9656550006123872E-5</c:v>
                </c:pt>
                <c:pt idx="135">
                  <c:v>-2.9460890509581093E-5</c:v>
                </c:pt>
                <c:pt idx="136">
                  <c:v>-2.9460890509581093E-5</c:v>
                </c:pt>
                <c:pt idx="137">
                  <c:v>-2.9460890509581093E-5</c:v>
                </c:pt>
                <c:pt idx="138">
                  <c:v>-2.9351551379160128E-5</c:v>
                </c:pt>
                <c:pt idx="139">
                  <c:v>-2.9345796688085333E-5</c:v>
                </c:pt>
                <c:pt idx="140">
                  <c:v>-2.9340041997010538E-5</c:v>
                </c:pt>
                <c:pt idx="141">
                  <c:v>-2.9270985704113082E-5</c:v>
                </c:pt>
                <c:pt idx="142">
                  <c:v>1.3446086144036125E-5</c:v>
                </c:pt>
                <c:pt idx="143">
                  <c:v>1.345184083511092E-5</c:v>
                </c:pt>
                <c:pt idx="144">
                  <c:v>2.6825742892917553E-5</c:v>
                </c:pt>
                <c:pt idx="145">
                  <c:v>2.6831497583992348E-5</c:v>
                </c:pt>
                <c:pt idx="146">
                  <c:v>2.6837252275067143E-5</c:v>
                </c:pt>
                <c:pt idx="147">
                  <c:v>4.2771991861154313E-5</c:v>
                </c:pt>
                <c:pt idx="148">
                  <c:v>5.6468156619149103E-5</c:v>
                </c:pt>
                <c:pt idx="149">
                  <c:v>5.6473911310223897E-5</c:v>
                </c:pt>
                <c:pt idx="150">
                  <c:v>5.6940041287281679E-5</c:v>
                </c:pt>
                <c:pt idx="151">
                  <c:v>5.6945795978356474E-5</c:v>
                </c:pt>
                <c:pt idx="152">
                  <c:v>5.7504001012610863E-5</c:v>
                </c:pt>
                <c:pt idx="153">
                  <c:v>5.7509755703685658E-5</c:v>
                </c:pt>
                <c:pt idx="154">
                  <c:v>7.1228939225979573E-5</c:v>
                </c:pt>
                <c:pt idx="155">
                  <c:v>7.1234693917054368E-5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2C-4A61-A8E5-D607B9545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943104"/>
        <c:axId val="1"/>
      </c:scatterChart>
      <c:valAx>
        <c:axId val="391943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43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6240601503759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8E74DAE-08A0-82E6-AF63-1B32743A7D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22"/>
  <sheetViews>
    <sheetView tabSelected="1" workbookViewId="0">
      <pane xSplit="14" ySplit="21" topLeftCell="O155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3.14062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0" max="20" width="15.42578125" style="61" customWidth="1"/>
  </cols>
  <sheetData>
    <row r="1" spans="1:21" ht="20.25" x14ac:dyDescent="0.3">
      <c r="A1" s="1" t="s">
        <v>38</v>
      </c>
      <c r="S1" s="62"/>
      <c r="T1" s="63"/>
      <c r="U1" s="62"/>
    </row>
    <row r="2" spans="1:21" x14ac:dyDescent="0.2">
      <c r="A2" t="s">
        <v>25</v>
      </c>
      <c r="B2" t="s">
        <v>39</v>
      </c>
      <c r="C2" s="3"/>
      <c r="D2" s="3"/>
      <c r="S2" s="62"/>
      <c r="T2" s="63"/>
      <c r="U2" s="62"/>
    </row>
    <row r="3" spans="1:21" ht="13.5" thickBot="1" x14ac:dyDescent="0.25">
      <c r="S3" s="62"/>
      <c r="T3" s="63"/>
      <c r="U3" s="62"/>
    </row>
    <row r="4" spans="1:21" ht="14.25" thickTop="1" thickBot="1" x14ac:dyDescent="0.25">
      <c r="A4" s="5" t="s">
        <v>37</v>
      </c>
      <c r="C4" s="8">
        <v>52500.197</v>
      </c>
      <c r="D4" s="9">
        <v>0.29239389999999998</v>
      </c>
      <c r="S4" s="62"/>
      <c r="T4" s="63"/>
      <c r="U4" s="62"/>
    </row>
    <row r="5" spans="1:21" ht="13.5" thickTop="1" x14ac:dyDescent="0.2">
      <c r="A5" s="11" t="s">
        <v>29</v>
      </c>
      <c r="B5" s="12"/>
      <c r="C5" s="13">
        <v>-9.5</v>
      </c>
      <c r="D5" s="12" t="s">
        <v>30</v>
      </c>
      <c r="S5" s="62"/>
      <c r="T5" s="63"/>
      <c r="U5" s="62"/>
    </row>
    <row r="6" spans="1:21" x14ac:dyDescent="0.2">
      <c r="A6" s="5" t="s">
        <v>3</v>
      </c>
      <c r="S6" s="62"/>
      <c r="T6" s="63"/>
      <c r="U6" s="62"/>
    </row>
    <row r="7" spans="1:21" x14ac:dyDescent="0.2">
      <c r="A7" t="s">
        <v>4</v>
      </c>
      <c r="C7">
        <v>52500.197</v>
      </c>
      <c r="S7" s="62"/>
      <c r="T7" s="63"/>
      <c r="U7" s="62"/>
    </row>
    <row r="8" spans="1:21" x14ac:dyDescent="0.2">
      <c r="A8" t="s">
        <v>5</v>
      </c>
      <c r="C8">
        <v>0.29239389999999998</v>
      </c>
      <c r="D8" s="28"/>
      <c r="S8" s="62"/>
      <c r="T8" s="63"/>
      <c r="U8" s="62"/>
    </row>
    <row r="9" spans="1:21" x14ac:dyDescent="0.2">
      <c r="A9" s="26" t="s">
        <v>34</v>
      </c>
      <c r="B9" s="27">
        <v>104</v>
      </c>
      <c r="C9" s="24" t="str">
        <f>"F"&amp;B9</f>
        <v>F104</v>
      </c>
      <c r="D9" s="25" t="str">
        <f>"G"&amp;B9</f>
        <v>G104</v>
      </c>
      <c r="S9" s="62"/>
      <c r="T9" s="63"/>
      <c r="U9" s="62"/>
    </row>
    <row r="10" spans="1:21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21" x14ac:dyDescent="0.2">
      <c r="A11" s="12" t="s">
        <v>17</v>
      </c>
      <c r="B11" s="12"/>
      <c r="C11" s="23">
        <f ca="1">INTERCEPT(INDIRECT($D$9):G974,INDIRECT($C$9):F974)</f>
        <v>-2.1252912298072788E-4</v>
      </c>
      <c r="D11" s="3"/>
      <c r="E11" s="12"/>
    </row>
    <row r="12" spans="1:21" x14ac:dyDescent="0.2">
      <c r="A12" s="12" t="s">
        <v>18</v>
      </c>
      <c r="B12" s="12"/>
      <c r="C12" s="23">
        <f ca="1">SLOPE(INDIRECT($D$9):G974,INDIRECT($C$9):F974)</f>
        <v>1.1509382149575431E-8</v>
      </c>
      <c r="D12" s="3"/>
      <c r="E12" s="12"/>
    </row>
    <row r="13" spans="1:21" x14ac:dyDescent="0.2">
      <c r="A13" s="12" t="s">
        <v>20</v>
      </c>
      <c r="B13" s="12"/>
      <c r="C13" s="3" t="s">
        <v>15</v>
      </c>
    </row>
    <row r="14" spans="1:21" x14ac:dyDescent="0.2">
      <c r="A14" s="12"/>
      <c r="B14" s="12"/>
      <c r="C14" s="12"/>
    </row>
    <row r="15" spans="1:21" x14ac:dyDescent="0.2">
      <c r="A15" s="14" t="s">
        <v>19</v>
      </c>
      <c r="B15" s="12"/>
      <c r="C15" s="15">
        <f ca="1">(C7+C11)+(C8+C12)*INT(MAX(F21:F3515))</f>
        <v>59709.168675734698</v>
      </c>
      <c r="E15" s="16" t="s">
        <v>45</v>
      </c>
      <c r="F15" s="13">
        <v>1</v>
      </c>
    </row>
    <row r="16" spans="1:21" x14ac:dyDescent="0.2">
      <c r="A16" s="18" t="s">
        <v>6</v>
      </c>
      <c r="B16" s="12"/>
      <c r="C16" s="19">
        <f ca="1">+C8+C12</f>
        <v>0.29239391150938215</v>
      </c>
      <c r="E16" s="16" t="s">
        <v>31</v>
      </c>
      <c r="F16" s="17">
        <f ca="1">NOW()+15018.5+$C$5/24</f>
        <v>60325.711987152776</v>
      </c>
    </row>
    <row r="17" spans="1:17" ht="13.5" thickBot="1" x14ac:dyDescent="0.25">
      <c r="A17" s="16" t="s">
        <v>28</v>
      </c>
      <c r="B17" s="12"/>
      <c r="C17" s="12">
        <f>COUNT(C21:C2173)</f>
        <v>156</v>
      </c>
      <c r="E17" s="16" t="s">
        <v>46</v>
      </c>
      <c r="F17" s="17">
        <f ca="1">ROUND(2*(F16-$C$7)/$C$8,0)/2+F15</f>
        <v>26764.5</v>
      </c>
    </row>
    <row r="18" spans="1:17" ht="14.25" thickTop="1" thickBot="1" x14ac:dyDescent="0.25">
      <c r="A18" s="18" t="s">
        <v>7</v>
      </c>
      <c r="B18" s="12"/>
      <c r="C18" s="21">
        <f ca="1">+C15</f>
        <v>59709.168675734698</v>
      </c>
      <c r="D18" s="22">
        <f ca="1">+C16</f>
        <v>0.29239391150938215</v>
      </c>
      <c r="E18" s="16" t="s">
        <v>32</v>
      </c>
      <c r="F18" s="25">
        <f ca="1">ROUND(2*(F16-$C$15)/$C$16,0)/2+F15</f>
        <v>2109.5</v>
      </c>
    </row>
    <row r="19" spans="1:17" ht="13.5" thickTop="1" x14ac:dyDescent="0.2">
      <c r="E19" s="16" t="s">
        <v>33</v>
      </c>
      <c r="F19" s="20">
        <f ca="1">+$C$15+$C$16*F18-15018.5-$C$5/24</f>
        <v>45307.869465397074</v>
      </c>
    </row>
    <row r="20" spans="1:17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2</v>
      </c>
      <c r="I20" s="7" t="s">
        <v>49</v>
      </c>
      <c r="J20" s="7" t="s">
        <v>0</v>
      </c>
      <c r="K20" s="7" t="s">
        <v>1</v>
      </c>
      <c r="L20" s="7" t="s">
        <v>56</v>
      </c>
      <c r="M20" s="7" t="s">
        <v>26</v>
      </c>
      <c r="N20" s="7" t="s">
        <v>27</v>
      </c>
      <c r="O20" s="7" t="s">
        <v>24</v>
      </c>
      <c r="P20" s="6" t="s">
        <v>23</v>
      </c>
      <c r="Q20" s="4" t="s">
        <v>16</v>
      </c>
    </row>
    <row r="21" spans="1:17" x14ac:dyDescent="0.2">
      <c r="A21" s="29" t="s">
        <v>42</v>
      </c>
      <c r="B21" s="30" t="s">
        <v>35</v>
      </c>
      <c r="C21" s="29">
        <v>34425.563000000002</v>
      </c>
      <c r="D21" s="29">
        <v>0.01</v>
      </c>
      <c r="E21">
        <f t="shared" ref="E21:E52" si="0">+(C21-C$7)/C$8</f>
        <v>-61816.043357949668</v>
      </c>
      <c r="F21">
        <f t="shared" ref="F21:F52" si="1">ROUND(2*E21,0)/2</f>
        <v>-61816</v>
      </c>
      <c r="G21">
        <f t="shared" ref="G21:G52" si="2">+C21-(C$7+F21*C$8)</f>
        <v>-1.2677600003371481E-2</v>
      </c>
      <c r="J21">
        <f t="shared" ref="J21:J52" si="3">+G21</f>
        <v>-1.2677600003371481E-2</v>
      </c>
      <c r="O21">
        <f t="shared" ref="O21:O52" ca="1" si="4">+C$11+C$12*$F21</f>
        <v>-9.2399308993888264E-4</v>
      </c>
      <c r="Q21" s="2">
        <f t="shared" ref="Q21:Q52" si="5">+C21-15018.5</f>
        <v>19407.063000000002</v>
      </c>
    </row>
    <row r="22" spans="1:17" x14ac:dyDescent="0.2">
      <c r="A22" s="29" t="s">
        <v>42</v>
      </c>
      <c r="B22" s="30" t="s">
        <v>41</v>
      </c>
      <c r="C22" s="29">
        <v>34431.550999999999</v>
      </c>
      <c r="D22" s="29">
        <v>5.0000000000000001E-3</v>
      </c>
      <c r="E22">
        <f t="shared" si="0"/>
        <v>-61795.564134545901</v>
      </c>
      <c r="F22">
        <f t="shared" si="1"/>
        <v>-61795.5</v>
      </c>
      <c r="G22">
        <f t="shared" si="2"/>
        <v>-1.8752550000499468E-2</v>
      </c>
      <c r="J22">
        <f t="shared" si="3"/>
        <v>-1.8752550000499468E-2</v>
      </c>
      <c r="O22">
        <f t="shared" ca="1" si="4"/>
        <v>-9.2375714760481638E-4</v>
      </c>
      <c r="Q22" s="2">
        <f t="shared" si="5"/>
        <v>19413.050999999999</v>
      </c>
    </row>
    <row r="23" spans="1:17" x14ac:dyDescent="0.2">
      <c r="A23" s="29" t="s">
        <v>42</v>
      </c>
      <c r="B23" s="30" t="s">
        <v>35</v>
      </c>
      <c r="C23" s="29">
        <v>34474.381999999998</v>
      </c>
      <c r="D23" s="29">
        <v>5.0000000000000001E-3</v>
      </c>
      <c r="E23">
        <f t="shared" si="0"/>
        <v>-61649.080230469939</v>
      </c>
      <c r="F23">
        <f t="shared" si="1"/>
        <v>-61649</v>
      </c>
      <c r="G23">
        <f t="shared" si="2"/>
        <v>-2.3458900002879091E-2</v>
      </c>
      <c r="J23">
        <f t="shared" si="3"/>
        <v>-2.3458900002879091E-2</v>
      </c>
      <c r="O23">
        <f t="shared" ca="1" si="4"/>
        <v>-9.2207102311990356E-4</v>
      </c>
      <c r="Q23" s="2">
        <f t="shared" si="5"/>
        <v>19455.881999999998</v>
      </c>
    </row>
    <row r="24" spans="1:17" x14ac:dyDescent="0.2">
      <c r="A24" s="29" t="s">
        <v>42</v>
      </c>
      <c r="B24" s="30" t="s">
        <v>35</v>
      </c>
      <c r="C24" s="29">
        <v>34477.317999999999</v>
      </c>
      <c r="D24" s="29">
        <v>0.01</v>
      </c>
      <c r="E24">
        <f t="shared" si="0"/>
        <v>-61639.038981319383</v>
      </c>
      <c r="F24">
        <f t="shared" si="1"/>
        <v>-61639</v>
      </c>
      <c r="G24">
        <f t="shared" si="2"/>
        <v>-1.1397900001611561E-2</v>
      </c>
      <c r="J24">
        <f t="shared" si="3"/>
        <v>-1.1397900001611561E-2</v>
      </c>
      <c r="O24">
        <f t="shared" ca="1" si="4"/>
        <v>-9.2195592929840778E-4</v>
      </c>
      <c r="Q24" s="2">
        <f t="shared" si="5"/>
        <v>19458.817999999999</v>
      </c>
    </row>
    <row r="25" spans="1:17" x14ac:dyDescent="0.2">
      <c r="A25" s="29" t="s">
        <v>42</v>
      </c>
      <c r="B25" s="30" t="s">
        <v>41</v>
      </c>
      <c r="C25" s="29">
        <v>34479.5</v>
      </c>
      <c r="D25" s="29">
        <v>5.0000000000000001E-3</v>
      </c>
      <c r="E25">
        <f t="shared" si="0"/>
        <v>-61631.576445336243</v>
      </c>
      <c r="F25">
        <f t="shared" si="1"/>
        <v>-61631.5</v>
      </c>
      <c r="G25">
        <f t="shared" si="2"/>
        <v>-2.2352150001097471E-2</v>
      </c>
      <c r="J25">
        <f t="shared" si="3"/>
        <v>-2.2352150001097471E-2</v>
      </c>
      <c r="O25">
        <f t="shared" ca="1" si="4"/>
        <v>-9.2186960893228596E-4</v>
      </c>
      <c r="Q25" s="2">
        <f t="shared" si="5"/>
        <v>19461</v>
      </c>
    </row>
    <row r="26" spans="1:17" x14ac:dyDescent="0.2">
      <c r="A26" s="29" t="s">
        <v>42</v>
      </c>
      <c r="B26" s="30" t="s">
        <v>41</v>
      </c>
      <c r="C26" s="29">
        <v>34480.383000000002</v>
      </c>
      <c r="D26" s="29">
        <v>5.0000000000000001E-3</v>
      </c>
      <c r="E26">
        <f t="shared" si="0"/>
        <v>-61628.556546494299</v>
      </c>
      <c r="F26">
        <f t="shared" si="1"/>
        <v>-61628.5</v>
      </c>
      <c r="G26">
        <f t="shared" si="2"/>
        <v>-1.6533850000996608E-2</v>
      </c>
      <c r="J26">
        <f t="shared" si="3"/>
        <v>-1.6533850000996608E-2</v>
      </c>
      <c r="O26">
        <f t="shared" ca="1" si="4"/>
        <v>-9.218350807858373E-4</v>
      </c>
      <c r="Q26" s="2">
        <f t="shared" si="5"/>
        <v>19461.883000000002</v>
      </c>
    </row>
    <row r="27" spans="1:17" x14ac:dyDescent="0.2">
      <c r="A27" s="29" t="s">
        <v>42</v>
      </c>
      <c r="B27" s="30" t="s">
        <v>35</v>
      </c>
      <c r="C27" s="29">
        <v>34480.519</v>
      </c>
      <c r="D27" s="29">
        <v>0.01</v>
      </c>
      <c r="E27">
        <f t="shared" si="0"/>
        <v>-61628.091420511853</v>
      </c>
      <c r="F27">
        <f t="shared" si="1"/>
        <v>-61628</v>
      </c>
      <c r="G27">
        <f t="shared" si="2"/>
        <v>-2.6730800003861077E-2</v>
      </c>
      <c r="J27">
        <f t="shared" si="3"/>
        <v>-2.6730800003861077E-2</v>
      </c>
      <c r="O27">
        <f t="shared" ca="1" si="4"/>
        <v>-9.2182932609476251E-4</v>
      </c>
      <c r="Q27" s="2">
        <f t="shared" si="5"/>
        <v>19462.019</v>
      </c>
    </row>
    <row r="28" spans="1:17" x14ac:dyDescent="0.2">
      <c r="A28" s="29" t="s">
        <v>42</v>
      </c>
      <c r="B28" s="30" t="s">
        <v>41</v>
      </c>
      <c r="C28" s="29">
        <v>34481.25</v>
      </c>
      <c r="D28" s="29">
        <v>0.01</v>
      </c>
      <c r="E28">
        <f t="shared" si="0"/>
        <v>-61625.591368356181</v>
      </c>
      <c r="F28">
        <f t="shared" si="1"/>
        <v>-61625.5</v>
      </c>
      <c r="G28">
        <f t="shared" si="2"/>
        <v>-2.6715550004155375E-2</v>
      </c>
      <c r="J28">
        <f t="shared" si="3"/>
        <v>-2.6715550004155375E-2</v>
      </c>
      <c r="O28">
        <f t="shared" ca="1" si="4"/>
        <v>-9.2180055263938853E-4</v>
      </c>
      <c r="Q28" s="2">
        <f t="shared" si="5"/>
        <v>19462.75</v>
      </c>
    </row>
    <row r="29" spans="1:17" x14ac:dyDescent="0.2">
      <c r="A29" s="29" t="s">
        <v>42</v>
      </c>
      <c r="B29" s="30" t="s">
        <v>35</v>
      </c>
      <c r="C29" s="29">
        <v>34481.394999999997</v>
      </c>
      <c r="D29" s="29">
        <v>0.01</v>
      </c>
      <c r="E29">
        <f t="shared" si="0"/>
        <v>-61625.095461977849</v>
      </c>
      <c r="F29">
        <f t="shared" si="1"/>
        <v>-61625</v>
      </c>
      <c r="G29">
        <f t="shared" si="2"/>
        <v>-2.7912500001548324E-2</v>
      </c>
      <c r="J29">
        <f t="shared" si="3"/>
        <v>-2.7912500001548324E-2</v>
      </c>
      <c r="O29">
        <f t="shared" ca="1" si="4"/>
        <v>-9.2179479794831374E-4</v>
      </c>
      <c r="Q29" s="2">
        <f t="shared" si="5"/>
        <v>19462.894999999997</v>
      </c>
    </row>
    <row r="30" spans="1:17" x14ac:dyDescent="0.2">
      <c r="A30" s="29" t="s">
        <v>42</v>
      </c>
      <c r="B30" s="30" t="s">
        <v>41</v>
      </c>
      <c r="C30" s="29">
        <v>34481.546999999999</v>
      </c>
      <c r="D30" s="29">
        <v>5.0000000000000001E-3</v>
      </c>
      <c r="E30">
        <f t="shared" si="0"/>
        <v>-61624.575615291571</v>
      </c>
      <c r="F30">
        <f t="shared" si="1"/>
        <v>-61624.5</v>
      </c>
      <c r="G30">
        <f t="shared" si="2"/>
        <v>-2.2109450001153164E-2</v>
      </c>
      <c r="J30">
        <f t="shared" si="3"/>
        <v>-2.2109450001153164E-2</v>
      </c>
      <c r="O30">
        <f t="shared" ca="1" si="4"/>
        <v>-9.2178904325723894E-4</v>
      </c>
      <c r="Q30" s="2">
        <f t="shared" si="5"/>
        <v>19463.046999999999</v>
      </c>
    </row>
    <row r="31" spans="1:17" x14ac:dyDescent="0.2">
      <c r="A31" s="29" t="s">
        <v>42</v>
      </c>
      <c r="B31" s="30" t="s">
        <v>35</v>
      </c>
      <c r="C31" s="29">
        <v>34482.284</v>
      </c>
      <c r="D31" s="29">
        <v>5.0000000000000001E-3</v>
      </c>
      <c r="E31">
        <f t="shared" si="0"/>
        <v>-61622.055042871965</v>
      </c>
      <c r="F31">
        <f t="shared" si="1"/>
        <v>-61622</v>
      </c>
      <c r="G31">
        <f t="shared" si="2"/>
        <v>-1.6094200000225101E-2</v>
      </c>
      <c r="J31">
        <f t="shared" si="3"/>
        <v>-1.6094200000225101E-2</v>
      </c>
      <c r="O31">
        <f t="shared" ca="1" si="4"/>
        <v>-9.2176026980186508E-4</v>
      </c>
      <c r="Q31" s="2">
        <f t="shared" si="5"/>
        <v>19463.784</v>
      </c>
    </row>
    <row r="32" spans="1:17" x14ac:dyDescent="0.2">
      <c r="A32" s="29" t="s">
        <v>42</v>
      </c>
      <c r="B32" s="30" t="s">
        <v>41</v>
      </c>
      <c r="C32" s="29">
        <v>34482.425999999999</v>
      </c>
      <c r="D32" s="29">
        <v>5.0000000000000001E-3</v>
      </c>
      <c r="E32">
        <f t="shared" si="0"/>
        <v>-61621.569396625586</v>
      </c>
      <c r="F32">
        <f t="shared" si="1"/>
        <v>-61621.5</v>
      </c>
      <c r="G32">
        <f t="shared" si="2"/>
        <v>-2.0291150001867209E-2</v>
      </c>
      <c r="J32">
        <f t="shared" si="3"/>
        <v>-2.0291150001867209E-2</v>
      </c>
      <c r="O32">
        <f t="shared" ca="1" si="4"/>
        <v>-9.2175451511079028E-4</v>
      </c>
      <c r="Q32" s="2">
        <f t="shared" si="5"/>
        <v>19463.925999999999</v>
      </c>
    </row>
    <row r="33" spans="1:17" ht="13.5" customHeight="1" x14ac:dyDescent="0.2">
      <c r="A33" s="29" t="s">
        <v>42</v>
      </c>
      <c r="B33" s="30" t="s">
        <v>35</v>
      </c>
      <c r="C33" s="29">
        <v>34482.578999999998</v>
      </c>
      <c r="D33" s="29">
        <v>0.01</v>
      </c>
      <c r="E33">
        <f t="shared" si="0"/>
        <v>-61621.046129895331</v>
      </c>
      <c r="F33">
        <f t="shared" si="1"/>
        <v>-61621</v>
      </c>
      <c r="G33">
        <f t="shared" si="2"/>
        <v>-1.34881000049063E-2</v>
      </c>
      <c r="J33">
        <f t="shared" si="3"/>
        <v>-1.34881000049063E-2</v>
      </c>
      <c r="O33">
        <f t="shared" ca="1" si="4"/>
        <v>-9.2174876041971549E-4</v>
      </c>
      <c r="Q33" s="2">
        <f t="shared" si="5"/>
        <v>19464.078999999998</v>
      </c>
    </row>
    <row r="34" spans="1:17" x14ac:dyDescent="0.2">
      <c r="A34" s="29" t="s">
        <v>42</v>
      </c>
      <c r="B34" s="30" t="s">
        <v>41</v>
      </c>
      <c r="C34" s="29">
        <v>34483.300999999999</v>
      </c>
      <c r="D34" s="29">
        <v>5.0000000000000001E-3</v>
      </c>
      <c r="E34">
        <f t="shared" si="0"/>
        <v>-61618.576858135551</v>
      </c>
      <c r="F34">
        <f t="shared" si="1"/>
        <v>-61618.5</v>
      </c>
      <c r="G34">
        <f t="shared" si="2"/>
        <v>-2.2472850003396161E-2</v>
      </c>
      <c r="J34">
        <f t="shared" si="3"/>
        <v>-2.2472850003396161E-2</v>
      </c>
      <c r="O34">
        <f t="shared" ca="1" si="4"/>
        <v>-9.2171998696434151E-4</v>
      </c>
      <c r="Q34" s="2">
        <f t="shared" si="5"/>
        <v>19464.800999999999</v>
      </c>
    </row>
    <row r="35" spans="1:17" x14ac:dyDescent="0.2">
      <c r="A35" s="29" t="s">
        <v>42</v>
      </c>
      <c r="B35" s="30" t="s">
        <v>35</v>
      </c>
      <c r="C35" s="29">
        <v>34483.455000000002</v>
      </c>
      <c r="D35" s="29">
        <v>5.0000000000000001E-3</v>
      </c>
      <c r="E35">
        <f t="shared" si="0"/>
        <v>-61618.050171361305</v>
      </c>
      <c r="F35">
        <f t="shared" si="1"/>
        <v>-61618</v>
      </c>
      <c r="G35">
        <f t="shared" si="2"/>
        <v>-1.4669800002593547E-2</v>
      </c>
      <c r="J35">
        <f t="shared" si="3"/>
        <v>-1.4669800002593547E-2</v>
      </c>
      <c r="O35">
        <f t="shared" ca="1" si="4"/>
        <v>-9.2171423227326672E-4</v>
      </c>
      <c r="Q35" s="2">
        <f t="shared" si="5"/>
        <v>19464.955000000002</v>
      </c>
    </row>
    <row r="36" spans="1:17" x14ac:dyDescent="0.2">
      <c r="A36" s="29" t="s">
        <v>42</v>
      </c>
      <c r="B36" s="30" t="s">
        <v>35</v>
      </c>
      <c r="C36" s="29">
        <v>34485.485000000001</v>
      </c>
      <c r="D36" s="29">
        <v>0.01</v>
      </c>
      <c r="E36">
        <f t="shared" si="0"/>
        <v>-61611.107482064435</v>
      </c>
      <c r="F36">
        <f t="shared" si="1"/>
        <v>-61611</v>
      </c>
      <c r="G36">
        <f t="shared" si="2"/>
        <v>-3.142709999519866E-2</v>
      </c>
      <c r="J36">
        <f t="shared" si="3"/>
        <v>-3.142709999519866E-2</v>
      </c>
      <c r="O36">
        <f t="shared" ca="1" si="4"/>
        <v>-9.216336665982197E-4</v>
      </c>
      <c r="Q36" s="2">
        <f t="shared" si="5"/>
        <v>19466.985000000001</v>
      </c>
    </row>
    <row r="37" spans="1:17" x14ac:dyDescent="0.2">
      <c r="A37" s="29" t="s">
        <v>42</v>
      </c>
      <c r="B37" s="30" t="s">
        <v>41</v>
      </c>
      <c r="C37" s="29">
        <v>34485.642999999996</v>
      </c>
      <c r="D37" s="29">
        <v>5.0000000000000001E-3</v>
      </c>
      <c r="E37">
        <f t="shared" si="0"/>
        <v>-61610.567115114252</v>
      </c>
      <c r="F37">
        <f t="shared" si="1"/>
        <v>-61610.5</v>
      </c>
      <c r="G37">
        <f t="shared" si="2"/>
        <v>-1.9624050008133054E-2</v>
      </c>
      <c r="J37">
        <f t="shared" si="3"/>
        <v>-1.9624050008133054E-2</v>
      </c>
      <c r="O37">
        <f t="shared" ca="1" si="4"/>
        <v>-9.2162791190714491E-4</v>
      </c>
      <c r="Q37" s="2">
        <f t="shared" si="5"/>
        <v>19467.142999999996</v>
      </c>
    </row>
    <row r="38" spans="1:17" x14ac:dyDescent="0.2">
      <c r="A38" s="29" t="s">
        <v>42</v>
      </c>
      <c r="B38" s="30" t="s">
        <v>35</v>
      </c>
      <c r="C38" s="29">
        <v>34486.364999999998</v>
      </c>
      <c r="D38" s="29">
        <v>0.01</v>
      </c>
      <c r="E38">
        <f t="shared" si="0"/>
        <v>-61608.097843354473</v>
      </c>
      <c r="F38">
        <f t="shared" si="1"/>
        <v>-61608</v>
      </c>
      <c r="G38">
        <f t="shared" si="2"/>
        <v>-2.8608800006622914E-2</v>
      </c>
      <c r="J38">
        <f t="shared" si="3"/>
        <v>-2.8608800006622914E-2</v>
      </c>
      <c r="O38">
        <f t="shared" ca="1" si="4"/>
        <v>-9.2159913845177093E-4</v>
      </c>
      <c r="Q38" s="2">
        <f t="shared" si="5"/>
        <v>19467.864999999998</v>
      </c>
    </row>
    <row r="39" spans="1:17" x14ac:dyDescent="0.2">
      <c r="A39" s="29" t="s">
        <v>42</v>
      </c>
      <c r="B39" s="30" t="s">
        <v>35</v>
      </c>
      <c r="C39" s="29">
        <v>34488.425999999999</v>
      </c>
      <c r="D39" s="29">
        <v>5.0000000000000001E-3</v>
      </c>
      <c r="E39">
        <f t="shared" si="0"/>
        <v>-61601.049132693952</v>
      </c>
      <c r="F39">
        <f t="shared" si="1"/>
        <v>-61601</v>
      </c>
      <c r="G39">
        <f t="shared" si="2"/>
        <v>-1.4366099996550474E-2</v>
      </c>
      <c r="J39">
        <f t="shared" si="3"/>
        <v>-1.4366099996550474E-2</v>
      </c>
      <c r="O39">
        <f t="shared" ca="1" si="4"/>
        <v>-9.2151857277672391E-4</v>
      </c>
      <c r="Q39" s="2">
        <f t="shared" si="5"/>
        <v>19469.925999999999</v>
      </c>
    </row>
    <row r="40" spans="1:17" x14ac:dyDescent="0.2">
      <c r="A40" s="29" t="s">
        <v>42</v>
      </c>
      <c r="B40" s="30" t="s">
        <v>35</v>
      </c>
      <c r="C40" s="29">
        <v>34489.591999999997</v>
      </c>
      <c r="D40" s="29">
        <v>5.0000000000000001E-3</v>
      </c>
      <c r="E40">
        <f t="shared" si="0"/>
        <v>-61597.061361403248</v>
      </c>
      <c r="F40">
        <f t="shared" si="1"/>
        <v>-61597</v>
      </c>
      <c r="G40">
        <f t="shared" si="2"/>
        <v>-1.7941700003575534E-2</v>
      </c>
      <c r="J40">
        <f t="shared" si="3"/>
        <v>-1.7941700003575534E-2</v>
      </c>
      <c r="O40">
        <f t="shared" ca="1" si="4"/>
        <v>-9.2147253524812566E-4</v>
      </c>
      <c r="Q40" s="2">
        <f t="shared" si="5"/>
        <v>19471.091999999997</v>
      </c>
    </row>
    <row r="41" spans="1:17" x14ac:dyDescent="0.2">
      <c r="A41" s="29" t="s">
        <v>42</v>
      </c>
      <c r="B41" s="30" t="s">
        <v>41</v>
      </c>
      <c r="C41" s="29">
        <v>34490.311999999998</v>
      </c>
      <c r="D41" s="29">
        <v>0.01</v>
      </c>
      <c r="E41">
        <f t="shared" si="0"/>
        <v>-61594.598929731445</v>
      </c>
      <c r="F41">
        <f t="shared" si="1"/>
        <v>-61594.5</v>
      </c>
      <c r="G41">
        <f t="shared" si="2"/>
        <v>-2.8926450002472848E-2</v>
      </c>
      <c r="J41">
        <f t="shared" si="3"/>
        <v>-2.8926450002472848E-2</v>
      </c>
      <c r="O41">
        <f t="shared" ca="1" si="4"/>
        <v>-9.2144376179275169E-4</v>
      </c>
      <c r="Q41" s="2">
        <f t="shared" si="5"/>
        <v>19471.811999999998</v>
      </c>
    </row>
    <row r="42" spans="1:17" x14ac:dyDescent="0.2">
      <c r="A42" s="29" t="s">
        <v>42</v>
      </c>
      <c r="B42" s="30" t="s">
        <v>41</v>
      </c>
      <c r="C42" s="29">
        <v>34490.618999999999</v>
      </c>
      <c r="D42" s="29">
        <v>5.0000000000000001E-3</v>
      </c>
      <c r="E42">
        <f t="shared" si="0"/>
        <v>-61593.548976226943</v>
      </c>
      <c r="F42">
        <f t="shared" si="1"/>
        <v>-61593.5</v>
      </c>
      <c r="G42">
        <f t="shared" si="2"/>
        <v>-1.4320349997433368E-2</v>
      </c>
      <c r="J42">
        <f t="shared" si="3"/>
        <v>-1.4320349997433368E-2</v>
      </c>
      <c r="O42">
        <f t="shared" ca="1" si="4"/>
        <v>-9.214322524106021E-4</v>
      </c>
      <c r="Q42" s="2">
        <f t="shared" si="5"/>
        <v>19472.118999999999</v>
      </c>
    </row>
    <row r="43" spans="1:17" x14ac:dyDescent="0.2">
      <c r="A43" s="29" t="s">
        <v>42</v>
      </c>
      <c r="B43" s="30" t="s">
        <v>35</v>
      </c>
      <c r="C43" s="29">
        <v>34491.639000000003</v>
      </c>
      <c r="D43" s="29">
        <v>5.0000000000000001E-3</v>
      </c>
      <c r="E43">
        <f t="shared" si="0"/>
        <v>-61590.060531358547</v>
      </c>
      <c r="F43">
        <f t="shared" si="1"/>
        <v>-61590</v>
      </c>
      <c r="G43">
        <f t="shared" si="2"/>
        <v>-1.7698999996355269E-2</v>
      </c>
      <c r="J43">
        <f t="shared" si="3"/>
        <v>-1.7698999996355269E-2</v>
      </c>
      <c r="O43">
        <f t="shared" ca="1" si="4"/>
        <v>-9.2139196957307865E-4</v>
      </c>
      <c r="Q43" s="2">
        <f t="shared" si="5"/>
        <v>19473.139000000003</v>
      </c>
    </row>
    <row r="44" spans="1:17" x14ac:dyDescent="0.2">
      <c r="A44" s="29" t="s">
        <v>42</v>
      </c>
      <c r="B44" s="30" t="s">
        <v>35</v>
      </c>
      <c r="C44" s="29">
        <v>34503.328999999998</v>
      </c>
      <c r="D44" s="29">
        <v>5.0000000000000001E-3</v>
      </c>
      <c r="E44">
        <f t="shared" si="0"/>
        <v>-61550.080217131763</v>
      </c>
      <c r="F44">
        <f t="shared" si="1"/>
        <v>-61550</v>
      </c>
      <c r="G44">
        <f t="shared" si="2"/>
        <v>-2.3455000002286397E-2</v>
      </c>
      <c r="J44">
        <f t="shared" si="3"/>
        <v>-2.3455000002286397E-2</v>
      </c>
      <c r="O44">
        <f t="shared" ca="1" si="4"/>
        <v>-9.209315942870956E-4</v>
      </c>
      <c r="Q44" s="2">
        <f t="shared" si="5"/>
        <v>19484.828999999998</v>
      </c>
    </row>
    <row r="45" spans="1:17" x14ac:dyDescent="0.2">
      <c r="A45" s="29" t="s">
        <v>42</v>
      </c>
      <c r="B45" s="30" t="s">
        <v>41</v>
      </c>
      <c r="C45" s="29">
        <v>34504.355000000003</v>
      </c>
      <c r="D45" s="29">
        <v>5.0000000000000001E-3</v>
      </c>
      <c r="E45">
        <f t="shared" si="0"/>
        <v>-61546.571251999434</v>
      </c>
      <c r="F45">
        <f t="shared" si="1"/>
        <v>-61546.5</v>
      </c>
      <c r="G45">
        <f t="shared" si="2"/>
        <v>-2.0833649999985937E-2</v>
      </c>
      <c r="J45">
        <f t="shared" si="3"/>
        <v>-2.0833649999985937E-2</v>
      </c>
      <c r="O45">
        <f t="shared" ca="1" si="4"/>
        <v>-9.2089131144957204E-4</v>
      </c>
      <c r="Q45" s="2">
        <f t="shared" si="5"/>
        <v>19485.855000000003</v>
      </c>
    </row>
    <row r="46" spans="1:17" x14ac:dyDescent="0.2">
      <c r="A46" s="29" t="s">
        <v>42</v>
      </c>
      <c r="B46" s="30" t="s">
        <v>35</v>
      </c>
      <c r="C46" s="29">
        <v>34505.379999999997</v>
      </c>
      <c r="D46" s="29">
        <v>5.0000000000000001E-3</v>
      </c>
      <c r="E46">
        <f t="shared" si="0"/>
        <v>-61543.065706911133</v>
      </c>
      <c r="F46">
        <f t="shared" si="1"/>
        <v>-61543</v>
      </c>
      <c r="G46">
        <f t="shared" si="2"/>
        <v>-1.921230000880314E-2</v>
      </c>
      <c r="J46">
        <f t="shared" si="3"/>
        <v>-1.921230000880314E-2</v>
      </c>
      <c r="O46">
        <f t="shared" ca="1" si="4"/>
        <v>-9.2085102861204859E-4</v>
      </c>
      <c r="Q46" s="2">
        <f t="shared" si="5"/>
        <v>19486.879999999997</v>
      </c>
    </row>
    <row r="47" spans="1:17" x14ac:dyDescent="0.2">
      <c r="A47" s="29" t="s">
        <v>42</v>
      </c>
      <c r="B47" s="30" t="s">
        <v>35</v>
      </c>
      <c r="C47" s="29">
        <v>34508.313999999998</v>
      </c>
      <c r="D47" s="29">
        <v>0.01</v>
      </c>
      <c r="E47">
        <f t="shared" si="0"/>
        <v>-61533.03129784856</v>
      </c>
      <c r="F47">
        <f t="shared" si="1"/>
        <v>-61533</v>
      </c>
      <c r="G47">
        <f t="shared" si="2"/>
        <v>-9.151300007943064E-3</v>
      </c>
      <c r="J47">
        <f t="shared" si="3"/>
        <v>-9.151300007943064E-3</v>
      </c>
      <c r="O47">
        <f t="shared" ca="1" si="4"/>
        <v>-9.207359347905528E-4</v>
      </c>
      <c r="Q47" s="2">
        <f t="shared" si="5"/>
        <v>19489.813999999998</v>
      </c>
    </row>
    <row r="48" spans="1:17" x14ac:dyDescent="0.2">
      <c r="A48" s="29" t="s">
        <v>42</v>
      </c>
      <c r="B48" s="30" t="s">
        <v>41</v>
      </c>
      <c r="C48" s="29">
        <v>34509.625</v>
      </c>
      <c r="D48" s="29">
        <v>5.0000000000000001E-3</v>
      </c>
      <c r="E48">
        <f t="shared" si="0"/>
        <v>-61528.547620179495</v>
      </c>
      <c r="F48">
        <f t="shared" si="1"/>
        <v>-61528.5</v>
      </c>
      <c r="G48">
        <f t="shared" si="2"/>
        <v>-1.3923849997809157E-2</v>
      </c>
      <c r="J48">
        <f t="shared" si="3"/>
        <v>-1.3923849997809157E-2</v>
      </c>
      <c r="O48">
        <f t="shared" ca="1" si="4"/>
        <v>-9.2068414257087975E-4</v>
      </c>
      <c r="Q48" s="2">
        <f t="shared" si="5"/>
        <v>19491.125</v>
      </c>
    </row>
    <row r="49" spans="1:17" x14ac:dyDescent="0.2">
      <c r="A49" s="29" t="s">
        <v>42</v>
      </c>
      <c r="B49" s="30" t="s">
        <v>41</v>
      </c>
      <c r="C49" s="29">
        <v>34511.370999999999</v>
      </c>
      <c r="D49" s="29">
        <v>5.0000000000000001E-3</v>
      </c>
      <c r="E49">
        <f t="shared" si="0"/>
        <v>-61522.576223375392</v>
      </c>
      <c r="F49">
        <f t="shared" si="1"/>
        <v>-61522.5</v>
      </c>
      <c r="G49">
        <f t="shared" si="2"/>
        <v>-2.2287250001681969E-2</v>
      </c>
      <c r="J49">
        <f t="shared" si="3"/>
        <v>-2.2287250001681969E-2</v>
      </c>
      <c r="O49">
        <f t="shared" ca="1" si="4"/>
        <v>-9.2061508627798232E-4</v>
      </c>
      <c r="Q49" s="2">
        <f t="shared" si="5"/>
        <v>19492.870999999999</v>
      </c>
    </row>
    <row r="50" spans="1:17" x14ac:dyDescent="0.2">
      <c r="A50" s="29" t="s">
        <v>42</v>
      </c>
      <c r="B50" s="30" t="s">
        <v>35</v>
      </c>
      <c r="C50" s="29">
        <v>34511.521999999997</v>
      </c>
      <c r="D50" s="29">
        <v>5.0000000000000001E-3</v>
      </c>
      <c r="E50">
        <f t="shared" si="0"/>
        <v>-61522.05979673312</v>
      </c>
      <c r="F50">
        <f t="shared" si="1"/>
        <v>-61522</v>
      </c>
      <c r="G50">
        <f t="shared" si="2"/>
        <v>-1.7484200005128514E-2</v>
      </c>
      <c r="J50">
        <f t="shared" si="3"/>
        <v>-1.7484200005128514E-2</v>
      </c>
      <c r="O50">
        <f t="shared" ca="1" si="4"/>
        <v>-9.2060933158690753E-4</v>
      </c>
      <c r="Q50" s="2">
        <f t="shared" si="5"/>
        <v>19493.021999999997</v>
      </c>
    </row>
    <row r="51" spans="1:17" x14ac:dyDescent="0.2">
      <c r="A51" s="29" t="s">
        <v>42</v>
      </c>
      <c r="B51" s="30" t="s">
        <v>35</v>
      </c>
      <c r="C51" s="29">
        <v>34512.394999999997</v>
      </c>
      <c r="D51" s="29">
        <v>5.0000000000000001E-3</v>
      </c>
      <c r="E51">
        <f t="shared" si="0"/>
        <v>-61519.074098331068</v>
      </c>
      <c r="F51">
        <f t="shared" si="1"/>
        <v>-61519</v>
      </c>
      <c r="G51">
        <f t="shared" si="2"/>
        <v>-2.166590000706492E-2</v>
      </c>
      <c r="J51">
        <f t="shared" si="3"/>
        <v>-2.166590000706492E-2</v>
      </c>
      <c r="O51">
        <f t="shared" ca="1" si="4"/>
        <v>-9.2057480344045876E-4</v>
      </c>
      <c r="Q51" s="2">
        <f t="shared" si="5"/>
        <v>19493.894999999997</v>
      </c>
    </row>
    <row r="52" spans="1:17" x14ac:dyDescent="0.2">
      <c r="A52" s="29" t="s">
        <v>42</v>
      </c>
      <c r="B52" s="30" t="s">
        <v>41</v>
      </c>
      <c r="C52" s="29">
        <v>34512.559999999998</v>
      </c>
      <c r="D52" s="29">
        <v>1.4999999999999999E-2</v>
      </c>
      <c r="E52">
        <f t="shared" si="0"/>
        <v>-61518.509791072946</v>
      </c>
      <c r="F52">
        <f t="shared" si="1"/>
        <v>-61518.5</v>
      </c>
      <c r="G52">
        <f t="shared" si="2"/>
        <v>-2.8628500003833324E-3</v>
      </c>
      <c r="J52">
        <f t="shared" si="3"/>
        <v>-2.8628500003833324E-3</v>
      </c>
      <c r="O52">
        <f t="shared" ca="1" si="4"/>
        <v>-9.2056904874938397E-4</v>
      </c>
      <c r="Q52" s="2">
        <f t="shared" si="5"/>
        <v>19494.059999999998</v>
      </c>
    </row>
    <row r="53" spans="1:17" x14ac:dyDescent="0.2">
      <c r="A53" s="29" t="s">
        <v>42</v>
      </c>
      <c r="B53" s="30" t="s">
        <v>35</v>
      </c>
      <c r="C53" s="29">
        <v>34513.275000000001</v>
      </c>
      <c r="D53" s="29">
        <v>5.0000000000000001E-3</v>
      </c>
      <c r="E53">
        <f t="shared" ref="E53:E84" si="6">+(C53-C$7)/C$8</f>
        <v>-61516.064459621077</v>
      </c>
      <c r="F53">
        <f t="shared" ref="F53:F84" si="7">ROUND(2*E53,0)/2</f>
        <v>-61516</v>
      </c>
      <c r="G53">
        <f t="shared" ref="G53:G84" si="8">+C53-(C$7+F53*C$8)</f>
        <v>-1.8847599996661302E-2</v>
      </c>
      <c r="J53">
        <f t="shared" ref="J53:J84" si="9">+G53</f>
        <v>-1.8847599996661302E-2</v>
      </c>
      <c r="O53">
        <f t="shared" ref="O53:O84" ca="1" si="10">+C$11+C$12*$F53</f>
        <v>-9.2054027529400999E-4</v>
      </c>
      <c r="Q53" s="2">
        <f t="shared" ref="Q53:Q84" si="11">+C53-15018.5</f>
        <v>19494.775000000001</v>
      </c>
    </row>
    <row r="54" spans="1:17" x14ac:dyDescent="0.2">
      <c r="A54" s="29" t="s">
        <v>42</v>
      </c>
      <c r="B54" s="30" t="s">
        <v>41</v>
      </c>
      <c r="C54" s="29">
        <v>34513.415000000001</v>
      </c>
      <c r="D54" s="29">
        <v>5.0000000000000001E-3</v>
      </c>
      <c r="E54">
        <f t="shared" si="6"/>
        <v>-61515.585653462673</v>
      </c>
      <c r="F54">
        <f t="shared" si="7"/>
        <v>-61515.5</v>
      </c>
      <c r="G54">
        <f t="shared" si="8"/>
        <v>-2.5044549998710863E-2</v>
      </c>
      <c r="J54">
        <f t="shared" si="9"/>
        <v>-2.5044549998710863E-2</v>
      </c>
      <c r="O54">
        <f t="shared" ca="1" si="10"/>
        <v>-9.2053452060293531E-4</v>
      </c>
      <c r="Q54" s="2">
        <f t="shared" si="11"/>
        <v>19494.915000000001</v>
      </c>
    </row>
    <row r="55" spans="1:17" x14ac:dyDescent="0.2">
      <c r="A55" s="29" t="s">
        <v>42</v>
      </c>
      <c r="B55" s="30" t="s">
        <v>35</v>
      </c>
      <c r="C55" s="29">
        <v>34513.552000000003</v>
      </c>
      <c r="D55" s="29">
        <v>1.4999999999999999E-2</v>
      </c>
      <c r="E55">
        <f t="shared" si="6"/>
        <v>-61515.117107436228</v>
      </c>
      <c r="F55">
        <f t="shared" si="7"/>
        <v>-61515</v>
      </c>
      <c r="G55">
        <f t="shared" si="8"/>
        <v>-3.4241499997733627E-2</v>
      </c>
      <c r="J55">
        <f t="shared" si="9"/>
        <v>-3.4241499997733627E-2</v>
      </c>
      <c r="O55">
        <f t="shared" ca="1" si="10"/>
        <v>-9.2052876591186051E-4</v>
      </c>
      <c r="Q55" s="2">
        <f t="shared" si="11"/>
        <v>19495.052000000003</v>
      </c>
    </row>
    <row r="56" spans="1:17" x14ac:dyDescent="0.2">
      <c r="A56" s="29" t="s">
        <v>42</v>
      </c>
      <c r="B56" s="30" t="s">
        <v>41</v>
      </c>
      <c r="C56" s="29">
        <v>34514.58</v>
      </c>
      <c r="D56" s="29">
        <v>0.01</v>
      </c>
      <c r="E56">
        <f t="shared" si="6"/>
        <v>-61511.601302215946</v>
      </c>
      <c r="F56">
        <f t="shared" si="7"/>
        <v>-61511.5</v>
      </c>
      <c r="G56">
        <f t="shared" si="8"/>
        <v>-2.9620150002301671E-2</v>
      </c>
      <c r="J56">
        <f t="shared" si="9"/>
        <v>-2.9620150002301671E-2</v>
      </c>
      <c r="O56">
        <f t="shared" ca="1" si="10"/>
        <v>-9.2048848307433695E-4</v>
      </c>
      <c r="Q56" s="2">
        <f t="shared" si="11"/>
        <v>19496.080000000002</v>
      </c>
    </row>
    <row r="57" spans="1:17" x14ac:dyDescent="0.2">
      <c r="A57" s="29" t="s">
        <v>42</v>
      </c>
      <c r="B57" s="30" t="s">
        <v>41</v>
      </c>
      <c r="C57" s="29">
        <v>34516.35</v>
      </c>
      <c r="D57" s="29">
        <v>5.0000000000000001E-3</v>
      </c>
      <c r="E57">
        <f t="shared" si="6"/>
        <v>-61505.547824356123</v>
      </c>
      <c r="F57">
        <f t="shared" si="7"/>
        <v>-61505.5</v>
      </c>
      <c r="G57">
        <f t="shared" si="8"/>
        <v>-1.3983550001285039E-2</v>
      </c>
      <c r="J57">
        <f t="shared" si="9"/>
        <v>-1.3983550001285039E-2</v>
      </c>
      <c r="O57">
        <f t="shared" ca="1" si="10"/>
        <v>-9.2041942678143952E-4</v>
      </c>
      <c r="Q57" s="2">
        <f t="shared" si="11"/>
        <v>19497.849999999999</v>
      </c>
    </row>
    <row r="58" spans="1:17" x14ac:dyDescent="0.2">
      <c r="A58" s="29" t="s">
        <v>42</v>
      </c>
      <c r="B58" s="30" t="s">
        <v>35</v>
      </c>
      <c r="C58" s="29">
        <v>34516.493000000002</v>
      </c>
      <c r="D58" s="29">
        <v>5.0000000000000001E-3</v>
      </c>
      <c r="E58">
        <f t="shared" si="6"/>
        <v>-61505.058758065745</v>
      </c>
      <c r="F58">
        <f t="shared" si="7"/>
        <v>-61505</v>
      </c>
      <c r="G58">
        <f t="shared" si="8"/>
        <v>-1.7180499999085441E-2</v>
      </c>
      <c r="J58">
        <f t="shared" si="9"/>
        <v>-1.7180499999085441E-2</v>
      </c>
      <c r="O58">
        <f t="shared" ca="1" si="10"/>
        <v>-9.2041367209036472E-4</v>
      </c>
      <c r="Q58" s="2">
        <f t="shared" si="11"/>
        <v>19497.993000000002</v>
      </c>
    </row>
    <row r="59" spans="1:17" x14ac:dyDescent="0.2">
      <c r="A59" s="29" t="s">
        <v>42</v>
      </c>
      <c r="B59" s="30" t="s">
        <v>41</v>
      </c>
      <c r="C59" s="29">
        <v>34516.633000000002</v>
      </c>
      <c r="D59" s="29">
        <v>5.0000000000000001E-3</v>
      </c>
      <c r="E59">
        <f t="shared" si="6"/>
        <v>-61504.579951907341</v>
      </c>
      <c r="F59">
        <f t="shared" si="7"/>
        <v>-61504.5</v>
      </c>
      <c r="G59">
        <f t="shared" si="8"/>
        <v>-2.3377450001135003E-2</v>
      </c>
      <c r="J59">
        <f t="shared" si="9"/>
        <v>-2.3377450001135003E-2</v>
      </c>
      <c r="O59">
        <f t="shared" ca="1" si="10"/>
        <v>-9.2040791739928993E-4</v>
      </c>
      <c r="Q59" s="2">
        <f t="shared" si="11"/>
        <v>19498.133000000002</v>
      </c>
    </row>
    <row r="60" spans="1:17" x14ac:dyDescent="0.2">
      <c r="A60" s="29" t="s">
        <v>42</v>
      </c>
      <c r="B60" s="30" t="s">
        <v>35</v>
      </c>
      <c r="C60" s="29">
        <v>34517.370000000003</v>
      </c>
      <c r="D60" s="29">
        <v>5.0000000000000001E-3</v>
      </c>
      <c r="E60">
        <f t="shared" si="6"/>
        <v>-61502.059379487735</v>
      </c>
      <c r="F60">
        <f t="shared" si="7"/>
        <v>-61502</v>
      </c>
      <c r="G60">
        <f t="shared" si="8"/>
        <v>-1.736220000020694E-2</v>
      </c>
      <c r="J60">
        <f t="shared" si="9"/>
        <v>-1.736220000020694E-2</v>
      </c>
      <c r="O60">
        <f t="shared" ca="1" si="10"/>
        <v>-9.2037914394391596E-4</v>
      </c>
      <c r="Q60" s="2">
        <f t="shared" si="11"/>
        <v>19498.870000000003</v>
      </c>
    </row>
    <row r="61" spans="1:17" x14ac:dyDescent="0.2">
      <c r="A61" s="29" t="s">
        <v>42</v>
      </c>
      <c r="B61" s="30" t="s">
        <v>41</v>
      </c>
      <c r="C61" s="29">
        <v>34517.516000000003</v>
      </c>
      <c r="D61" s="29">
        <v>5.0000000000000001E-3</v>
      </c>
      <c r="E61">
        <f t="shared" si="6"/>
        <v>-61501.560053065397</v>
      </c>
      <c r="F61">
        <f t="shared" si="7"/>
        <v>-61501.5</v>
      </c>
      <c r="G61">
        <f t="shared" si="8"/>
        <v>-1.7559150001034141E-2</v>
      </c>
      <c r="J61">
        <f t="shared" si="9"/>
        <v>-1.7559150001034141E-2</v>
      </c>
      <c r="O61">
        <f t="shared" ca="1" si="10"/>
        <v>-9.2037338925284116E-4</v>
      </c>
      <c r="Q61" s="2">
        <f t="shared" si="11"/>
        <v>19499.016000000003</v>
      </c>
    </row>
    <row r="62" spans="1:17" x14ac:dyDescent="0.2">
      <c r="A62" s="29" t="s">
        <v>42</v>
      </c>
      <c r="B62" s="30" t="s">
        <v>35</v>
      </c>
      <c r="C62" s="29">
        <v>34518.25</v>
      </c>
      <c r="D62" s="29">
        <v>5.0000000000000001E-3</v>
      </c>
      <c r="E62">
        <f t="shared" si="6"/>
        <v>-61499.049740777773</v>
      </c>
      <c r="F62">
        <f t="shared" si="7"/>
        <v>-61499</v>
      </c>
      <c r="G62">
        <f t="shared" si="8"/>
        <v>-1.4543900004355237E-2</v>
      </c>
      <c r="J62">
        <f t="shared" si="9"/>
        <v>-1.4543900004355237E-2</v>
      </c>
      <c r="O62">
        <f t="shared" ca="1" si="10"/>
        <v>-9.2034461579746729E-4</v>
      </c>
      <c r="Q62" s="2">
        <f t="shared" si="11"/>
        <v>19499.75</v>
      </c>
    </row>
    <row r="63" spans="1:17" x14ac:dyDescent="0.2">
      <c r="A63" s="29" t="s">
        <v>42</v>
      </c>
      <c r="B63" s="30" t="s">
        <v>35</v>
      </c>
      <c r="C63" s="29">
        <v>34518.54</v>
      </c>
      <c r="D63" s="29">
        <v>5.0000000000000001E-3</v>
      </c>
      <c r="E63">
        <f t="shared" si="6"/>
        <v>-61498.057928021073</v>
      </c>
      <c r="F63">
        <f t="shared" si="7"/>
        <v>-61498</v>
      </c>
      <c r="G63">
        <f t="shared" si="8"/>
        <v>-1.6937799999141134E-2</v>
      </c>
      <c r="J63">
        <f t="shared" si="9"/>
        <v>-1.6937799999141134E-2</v>
      </c>
      <c r="O63">
        <f t="shared" ca="1" si="10"/>
        <v>-9.2033310641531771E-4</v>
      </c>
      <c r="Q63" s="2">
        <f t="shared" si="11"/>
        <v>19500.04</v>
      </c>
    </row>
    <row r="64" spans="1:17" x14ac:dyDescent="0.2">
      <c r="A64" s="29" t="s">
        <v>42</v>
      </c>
      <c r="B64" s="30" t="s">
        <v>41</v>
      </c>
      <c r="C64" s="29">
        <v>34519.565999999999</v>
      </c>
      <c r="D64" s="29">
        <v>5.0000000000000001E-3</v>
      </c>
      <c r="E64">
        <f t="shared" si="6"/>
        <v>-61494.548962888766</v>
      </c>
      <c r="F64">
        <f t="shared" si="7"/>
        <v>-61494.5</v>
      </c>
      <c r="G64">
        <f t="shared" si="8"/>
        <v>-1.4316449996840674E-2</v>
      </c>
      <c r="J64">
        <f t="shared" si="9"/>
        <v>-1.4316449996840674E-2</v>
      </c>
      <c r="O64">
        <f t="shared" ca="1" si="10"/>
        <v>-9.2029282357779414E-4</v>
      </c>
      <c r="Q64" s="2">
        <f t="shared" si="11"/>
        <v>19501.065999999999</v>
      </c>
    </row>
    <row r="65" spans="1:17" x14ac:dyDescent="0.2">
      <c r="A65" s="29" t="s">
        <v>42</v>
      </c>
      <c r="B65" s="30" t="s">
        <v>41</v>
      </c>
      <c r="C65" s="29">
        <v>34521.61</v>
      </c>
      <c r="D65" s="29">
        <v>5.0000000000000001E-3</v>
      </c>
      <c r="E65">
        <f t="shared" si="6"/>
        <v>-61487.558392976054</v>
      </c>
      <c r="F65">
        <f t="shared" si="7"/>
        <v>-61487.5</v>
      </c>
      <c r="G65">
        <f t="shared" si="8"/>
        <v>-1.7073750001145527E-2</v>
      </c>
      <c r="J65">
        <f t="shared" si="9"/>
        <v>-1.7073750001145527E-2</v>
      </c>
      <c r="O65">
        <f t="shared" ca="1" si="10"/>
        <v>-9.2021225790274712E-4</v>
      </c>
      <c r="Q65" s="2">
        <f t="shared" si="11"/>
        <v>19503.11</v>
      </c>
    </row>
    <row r="66" spans="1:17" x14ac:dyDescent="0.2">
      <c r="A66" s="29" t="s">
        <v>42</v>
      </c>
      <c r="B66" s="30" t="s">
        <v>41</v>
      </c>
      <c r="C66" s="29">
        <v>34529.226000000002</v>
      </c>
      <c r="D66" s="29">
        <v>1.4999999999999999E-2</v>
      </c>
      <c r="E66">
        <f t="shared" si="6"/>
        <v>-61461.511337958822</v>
      </c>
      <c r="F66">
        <f t="shared" si="7"/>
        <v>-61461.5</v>
      </c>
      <c r="G66">
        <f t="shared" si="8"/>
        <v>-3.3151500028907321E-3</v>
      </c>
      <c r="J66">
        <f t="shared" si="9"/>
        <v>-3.3151500028907321E-3</v>
      </c>
      <c r="O66">
        <f t="shared" ca="1" si="10"/>
        <v>-9.1991301396685823E-4</v>
      </c>
      <c r="Q66" s="2">
        <f t="shared" si="11"/>
        <v>19510.726000000002</v>
      </c>
    </row>
    <row r="67" spans="1:17" x14ac:dyDescent="0.2">
      <c r="A67" s="29" t="s">
        <v>42</v>
      </c>
      <c r="B67" s="30" t="s">
        <v>35</v>
      </c>
      <c r="C67" s="29">
        <v>34530.224999999999</v>
      </c>
      <c r="D67" s="29">
        <v>0.01</v>
      </c>
      <c r="E67">
        <f t="shared" si="6"/>
        <v>-61458.094714014223</v>
      </c>
      <c r="F67">
        <f t="shared" si="7"/>
        <v>-61458</v>
      </c>
      <c r="G67">
        <f t="shared" si="8"/>
        <v>-2.7693800002452917E-2</v>
      </c>
      <c r="J67">
        <f t="shared" si="9"/>
        <v>-2.7693800002452917E-2</v>
      </c>
      <c r="O67">
        <f t="shared" ca="1" si="10"/>
        <v>-9.1987273112933466E-4</v>
      </c>
      <c r="Q67" s="2">
        <f t="shared" si="11"/>
        <v>19511.724999999999</v>
      </c>
    </row>
    <row r="68" spans="1:17" x14ac:dyDescent="0.2">
      <c r="A68" s="29" t="s">
        <v>42</v>
      </c>
      <c r="B68" s="30" t="s">
        <v>41</v>
      </c>
      <c r="C68" s="29">
        <v>34531.248</v>
      </c>
      <c r="D68" s="29">
        <v>0.01</v>
      </c>
      <c r="E68">
        <f t="shared" si="6"/>
        <v>-61454.596009013876</v>
      </c>
      <c r="F68">
        <f t="shared" si="7"/>
        <v>-61454.5</v>
      </c>
      <c r="G68">
        <f t="shared" si="8"/>
        <v>-2.8072449997125659E-2</v>
      </c>
      <c r="J68">
        <f t="shared" si="9"/>
        <v>-2.8072449997125659E-2</v>
      </c>
      <c r="O68">
        <f t="shared" ca="1" si="10"/>
        <v>-9.198324482918111E-4</v>
      </c>
      <c r="Q68" s="2">
        <f t="shared" si="11"/>
        <v>19512.748</v>
      </c>
    </row>
    <row r="69" spans="1:17" x14ac:dyDescent="0.2">
      <c r="A69" s="29" t="s">
        <v>42</v>
      </c>
      <c r="B69" s="30" t="s">
        <v>35</v>
      </c>
      <c r="C69" s="29">
        <v>34532.279000000002</v>
      </c>
      <c r="D69" s="29">
        <v>5.0000000000000001E-3</v>
      </c>
      <c r="E69">
        <f t="shared" si="6"/>
        <v>-61451.069943661612</v>
      </c>
      <c r="F69">
        <f t="shared" si="7"/>
        <v>-61451</v>
      </c>
      <c r="G69">
        <f t="shared" si="8"/>
        <v>-2.0451099997444544E-2</v>
      </c>
      <c r="J69">
        <f t="shared" si="9"/>
        <v>-2.0451099997444544E-2</v>
      </c>
      <c r="O69">
        <f t="shared" ca="1" si="10"/>
        <v>-9.1979216545428765E-4</v>
      </c>
      <c r="Q69" s="2">
        <f t="shared" si="11"/>
        <v>19513.779000000002</v>
      </c>
    </row>
    <row r="70" spans="1:17" x14ac:dyDescent="0.2">
      <c r="A70" s="29" t="s">
        <v>42</v>
      </c>
      <c r="B70" s="30" t="s">
        <v>41</v>
      </c>
      <c r="C70" s="29">
        <v>34532.417000000001</v>
      </c>
      <c r="D70" s="29">
        <v>0.01</v>
      </c>
      <c r="E70">
        <f t="shared" si="6"/>
        <v>-61450.597977591184</v>
      </c>
      <c r="F70">
        <f t="shared" si="7"/>
        <v>-61450.5</v>
      </c>
      <c r="G70">
        <f t="shared" si="8"/>
        <v>-2.8648049999901559E-2</v>
      </c>
      <c r="J70">
        <f t="shared" si="9"/>
        <v>-2.8648049999901559E-2</v>
      </c>
      <c r="O70">
        <f t="shared" ca="1" si="10"/>
        <v>-9.1978641076321285E-4</v>
      </c>
      <c r="Q70" s="2">
        <f t="shared" si="11"/>
        <v>19513.917000000001</v>
      </c>
    </row>
    <row r="71" spans="1:17" x14ac:dyDescent="0.2">
      <c r="A71" s="29" t="s">
        <v>42</v>
      </c>
      <c r="B71" s="30" t="s">
        <v>41</v>
      </c>
      <c r="C71" s="29">
        <v>34533.303999999996</v>
      </c>
      <c r="D71" s="29">
        <v>5.0000000000000001E-3</v>
      </c>
      <c r="E71">
        <f t="shared" si="6"/>
        <v>-61447.564398573311</v>
      </c>
      <c r="F71">
        <f t="shared" si="7"/>
        <v>-61447.5</v>
      </c>
      <c r="G71">
        <f t="shared" si="8"/>
        <v>-1.8829750006261747E-2</v>
      </c>
      <c r="J71">
        <f t="shared" si="9"/>
        <v>-1.8829750006261747E-2</v>
      </c>
      <c r="O71">
        <f t="shared" ca="1" si="10"/>
        <v>-9.1975188261676408E-4</v>
      </c>
      <c r="Q71" s="2">
        <f t="shared" si="11"/>
        <v>19514.803999999996</v>
      </c>
    </row>
    <row r="72" spans="1:17" x14ac:dyDescent="0.2">
      <c r="A72" s="29" t="s">
        <v>42</v>
      </c>
      <c r="B72" s="30" t="s">
        <v>35</v>
      </c>
      <c r="C72" s="29">
        <v>34533.446000000004</v>
      </c>
      <c r="D72" s="29">
        <v>5.0000000000000001E-3</v>
      </c>
      <c r="E72">
        <f t="shared" si="6"/>
        <v>-61447.078752326903</v>
      </c>
      <c r="F72">
        <f t="shared" si="7"/>
        <v>-61447</v>
      </c>
      <c r="G72">
        <f t="shared" si="8"/>
        <v>-2.302669999335194E-2</v>
      </c>
      <c r="J72">
        <f t="shared" si="9"/>
        <v>-2.302669999335194E-2</v>
      </c>
      <c r="O72">
        <f t="shared" ca="1" si="10"/>
        <v>-9.1974612792568929E-4</v>
      </c>
      <c r="Q72" s="2">
        <f t="shared" si="11"/>
        <v>19514.946000000004</v>
      </c>
    </row>
    <row r="73" spans="1:17" x14ac:dyDescent="0.2">
      <c r="A73" s="29" t="s">
        <v>42</v>
      </c>
      <c r="B73" s="30" t="s">
        <v>35</v>
      </c>
      <c r="C73" s="29">
        <v>34534.328999999998</v>
      </c>
      <c r="D73" s="29">
        <v>5.0000000000000001E-3</v>
      </c>
      <c r="E73">
        <f t="shared" si="6"/>
        <v>-61444.058853484981</v>
      </c>
      <c r="F73">
        <f t="shared" si="7"/>
        <v>-61444</v>
      </c>
      <c r="G73">
        <f t="shared" si="8"/>
        <v>-1.7208400007802993E-2</v>
      </c>
      <c r="J73">
        <f t="shared" si="9"/>
        <v>-1.7208400007802993E-2</v>
      </c>
      <c r="O73">
        <f t="shared" ca="1" si="10"/>
        <v>-9.1971159977924063E-4</v>
      </c>
      <c r="Q73" s="2">
        <f t="shared" si="11"/>
        <v>19515.828999999998</v>
      </c>
    </row>
    <row r="74" spans="1:17" x14ac:dyDescent="0.2">
      <c r="A74" s="29" t="s">
        <v>42</v>
      </c>
      <c r="B74" s="30" t="s">
        <v>41</v>
      </c>
      <c r="C74" s="29">
        <v>34534.476000000002</v>
      </c>
      <c r="D74" s="29">
        <v>5.0000000000000001E-3</v>
      </c>
      <c r="E74">
        <f t="shared" si="6"/>
        <v>-61443.556107018645</v>
      </c>
      <c r="F74">
        <f t="shared" si="7"/>
        <v>-61443.5</v>
      </c>
      <c r="G74">
        <f t="shared" si="8"/>
        <v>-1.6405349997512531E-2</v>
      </c>
      <c r="J74">
        <f t="shared" si="9"/>
        <v>-1.6405349997512531E-2</v>
      </c>
      <c r="O74">
        <f t="shared" ca="1" si="10"/>
        <v>-9.1970584508816583E-4</v>
      </c>
      <c r="Q74" s="2">
        <f t="shared" si="11"/>
        <v>19515.976000000002</v>
      </c>
    </row>
    <row r="75" spans="1:17" x14ac:dyDescent="0.2">
      <c r="A75" s="29" t="s">
        <v>42</v>
      </c>
      <c r="B75" s="30" t="s">
        <v>41</v>
      </c>
      <c r="C75" s="29">
        <v>34535.339999999997</v>
      </c>
      <c r="D75" s="29">
        <v>0.01</v>
      </c>
      <c r="E75">
        <f t="shared" si="6"/>
        <v>-61440.601189012508</v>
      </c>
      <c r="F75">
        <f t="shared" si="7"/>
        <v>-61440.5</v>
      </c>
      <c r="G75">
        <f t="shared" si="8"/>
        <v>-2.9587050004920457E-2</v>
      </c>
      <c r="J75">
        <f t="shared" si="9"/>
        <v>-2.9587050004920457E-2</v>
      </c>
      <c r="O75">
        <f t="shared" ca="1" si="10"/>
        <v>-9.1967131694171706E-4</v>
      </c>
      <c r="Q75" s="2">
        <f t="shared" si="11"/>
        <v>19516.839999999997</v>
      </c>
    </row>
    <row r="76" spans="1:17" x14ac:dyDescent="0.2">
      <c r="A76" s="29" t="s">
        <v>42</v>
      </c>
      <c r="B76" s="30" t="s">
        <v>35</v>
      </c>
      <c r="C76" s="29">
        <v>34535.491000000002</v>
      </c>
      <c r="D76" s="29">
        <v>5.0000000000000001E-3</v>
      </c>
      <c r="E76">
        <f t="shared" si="6"/>
        <v>-61440.084762370214</v>
      </c>
      <c r="F76">
        <f t="shared" si="7"/>
        <v>-61440</v>
      </c>
      <c r="G76">
        <f t="shared" si="8"/>
        <v>-2.4784000001091044E-2</v>
      </c>
      <c r="J76">
        <f t="shared" si="9"/>
        <v>-2.4784000001091044E-2</v>
      </c>
      <c r="O76">
        <f t="shared" ca="1" si="10"/>
        <v>-9.1966556225064227E-4</v>
      </c>
      <c r="Q76" s="2">
        <f t="shared" si="11"/>
        <v>19516.991000000002</v>
      </c>
    </row>
    <row r="77" spans="1:17" x14ac:dyDescent="0.2">
      <c r="A77" s="29" t="s">
        <v>42</v>
      </c>
      <c r="B77" s="30" t="s">
        <v>41</v>
      </c>
      <c r="C77" s="29">
        <v>34536.230000000003</v>
      </c>
      <c r="D77" s="29">
        <v>5.0000000000000001E-3</v>
      </c>
      <c r="E77">
        <f t="shared" si="6"/>
        <v>-61437.557349862625</v>
      </c>
      <c r="F77">
        <f t="shared" si="7"/>
        <v>-61437.5</v>
      </c>
      <c r="G77">
        <f t="shared" si="8"/>
        <v>-1.6768749999755528E-2</v>
      </c>
      <c r="J77">
        <f t="shared" si="9"/>
        <v>-1.6768749999755528E-2</v>
      </c>
      <c r="O77">
        <f t="shared" ca="1" si="10"/>
        <v>-9.196367887952684E-4</v>
      </c>
      <c r="Q77" s="2">
        <f t="shared" si="11"/>
        <v>19517.730000000003</v>
      </c>
    </row>
    <row r="78" spans="1:17" x14ac:dyDescent="0.2">
      <c r="A78" s="29" t="s">
        <v>42</v>
      </c>
      <c r="B78" s="30" t="s">
        <v>35</v>
      </c>
      <c r="C78" s="29">
        <v>34536.373</v>
      </c>
      <c r="D78" s="29">
        <v>5.0000000000000001E-3</v>
      </c>
      <c r="E78">
        <f t="shared" si="6"/>
        <v>-61437.068283572269</v>
      </c>
      <c r="F78">
        <f t="shared" si="7"/>
        <v>-61437</v>
      </c>
      <c r="G78">
        <f t="shared" si="8"/>
        <v>-1.996569999755593E-2</v>
      </c>
      <c r="J78">
        <f t="shared" si="9"/>
        <v>-1.996569999755593E-2</v>
      </c>
      <c r="O78">
        <f t="shared" ca="1" si="10"/>
        <v>-9.1963103410419361E-4</v>
      </c>
      <c r="Q78" s="2">
        <f t="shared" si="11"/>
        <v>19517.873</v>
      </c>
    </row>
    <row r="79" spans="1:17" x14ac:dyDescent="0.2">
      <c r="A79" s="29" t="s">
        <v>42</v>
      </c>
      <c r="B79" s="30" t="s">
        <v>41</v>
      </c>
      <c r="C79" s="29">
        <v>34537.400999999998</v>
      </c>
      <c r="D79" s="29">
        <v>5.0000000000000001E-3</v>
      </c>
      <c r="E79">
        <f t="shared" si="6"/>
        <v>-61433.552478351987</v>
      </c>
      <c r="F79">
        <f t="shared" si="7"/>
        <v>-61433.5</v>
      </c>
      <c r="G79">
        <f t="shared" si="8"/>
        <v>-1.5344350002123974E-2</v>
      </c>
      <c r="J79">
        <f t="shared" si="9"/>
        <v>-1.5344350002123974E-2</v>
      </c>
      <c r="O79">
        <f t="shared" ca="1" si="10"/>
        <v>-9.1959075126667005E-4</v>
      </c>
      <c r="Q79" s="2">
        <f t="shared" si="11"/>
        <v>19518.900999999998</v>
      </c>
    </row>
    <row r="80" spans="1:17" x14ac:dyDescent="0.2">
      <c r="A80" s="29" t="s">
        <v>42</v>
      </c>
      <c r="B80" s="30" t="s">
        <v>41</v>
      </c>
      <c r="C80" s="29">
        <v>34538.28</v>
      </c>
      <c r="D80" s="29">
        <v>5.0000000000000001E-3</v>
      </c>
      <c r="E80">
        <f t="shared" si="6"/>
        <v>-61430.546259686002</v>
      </c>
      <c r="F80">
        <f t="shared" si="7"/>
        <v>-61430.5</v>
      </c>
      <c r="G80">
        <f t="shared" si="8"/>
        <v>-1.3526050002838019E-2</v>
      </c>
      <c r="J80">
        <f t="shared" si="9"/>
        <v>-1.3526050002838019E-2</v>
      </c>
      <c r="O80">
        <f t="shared" ca="1" si="10"/>
        <v>-9.1955622312022138E-4</v>
      </c>
      <c r="Q80" s="2">
        <f t="shared" si="11"/>
        <v>19519.78</v>
      </c>
    </row>
    <row r="81" spans="1:17" x14ac:dyDescent="0.2">
      <c r="A81" s="29" t="s">
        <v>42</v>
      </c>
      <c r="B81" s="30" t="s">
        <v>35</v>
      </c>
      <c r="C81" s="29">
        <v>34538.434000000001</v>
      </c>
      <c r="D81" s="29">
        <v>1.4999999999999999E-2</v>
      </c>
      <c r="E81">
        <f t="shared" si="6"/>
        <v>-61430.019572911748</v>
      </c>
      <c r="F81">
        <f t="shared" si="7"/>
        <v>-61430</v>
      </c>
      <c r="G81">
        <f t="shared" si="8"/>
        <v>-5.7230000020354055E-3</v>
      </c>
      <c r="J81">
        <f t="shared" si="9"/>
        <v>-5.7230000020354055E-3</v>
      </c>
      <c r="O81">
        <f t="shared" ca="1" si="10"/>
        <v>-9.1955046842914659E-4</v>
      </c>
      <c r="Q81" s="2">
        <f t="shared" si="11"/>
        <v>19519.934000000001</v>
      </c>
    </row>
    <row r="82" spans="1:17" x14ac:dyDescent="0.2">
      <c r="A82" s="29" t="s">
        <v>42</v>
      </c>
      <c r="B82" s="30" t="s">
        <v>35</v>
      </c>
      <c r="C82" s="29">
        <v>34539.294999999998</v>
      </c>
      <c r="D82" s="29">
        <v>5.0000000000000001E-3</v>
      </c>
      <c r="E82">
        <f t="shared" si="6"/>
        <v>-61427.07491503757</v>
      </c>
      <c r="F82">
        <f t="shared" si="7"/>
        <v>-61427</v>
      </c>
      <c r="G82">
        <f t="shared" si="8"/>
        <v>-2.1904699999140576E-2</v>
      </c>
      <c r="J82">
        <f t="shared" si="9"/>
        <v>-2.1904699999140576E-2</v>
      </c>
      <c r="O82">
        <f t="shared" ca="1" si="10"/>
        <v>-9.1951594028269782E-4</v>
      </c>
      <c r="Q82" s="2">
        <f t="shared" si="11"/>
        <v>19520.794999999998</v>
      </c>
    </row>
    <row r="83" spans="1:17" x14ac:dyDescent="0.2">
      <c r="A83" s="29" t="s">
        <v>42</v>
      </c>
      <c r="B83" s="30" t="s">
        <v>41</v>
      </c>
      <c r="C83" s="29">
        <v>34539.449999999997</v>
      </c>
      <c r="D83" s="29">
        <v>5.0000000000000001E-3</v>
      </c>
      <c r="E83">
        <f t="shared" si="6"/>
        <v>-61426.54480821934</v>
      </c>
      <c r="F83">
        <f t="shared" si="7"/>
        <v>-61426.5</v>
      </c>
      <c r="G83">
        <f t="shared" si="8"/>
        <v>-1.3101650009048171E-2</v>
      </c>
      <c r="J83">
        <f t="shared" si="9"/>
        <v>-1.3101650009048171E-2</v>
      </c>
      <c r="O83">
        <f t="shared" ca="1" si="10"/>
        <v>-9.1951018559162303E-4</v>
      </c>
      <c r="Q83" s="2">
        <f t="shared" si="11"/>
        <v>19520.949999999997</v>
      </c>
    </row>
    <row r="84" spans="1:17" x14ac:dyDescent="0.2">
      <c r="A84" s="29" t="s">
        <v>42</v>
      </c>
      <c r="B84" s="30" t="s">
        <v>41</v>
      </c>
      <c r="C84" s="29">
        <v>34540.321000000004</v>
      </c>
      <c r="D84" s="29">
        <v>5.0000000000000001E-3</v>
      </c>
      <c r="E84">
        <f t="shared" si="6"/>
        <v>-61423.565949905242</v>
      </c>
      <c r="F84">
        <f t="shared" si="7"/>
        <v>-61423.5</v>
      </c>
      <c r="G84">
        <f t="shared" si="8"/>
        <v>-1.9283349996840116E-2</v>
      </c>
      <c r="J84">
        <f t="shared" si="9"/>
        <v>-1.9283349996840116E-2</v>
      </c>
      <c r="O84">
        <f t="shared" ca="1" si="10"/>
        <v>-9.1947565744517437E-4</v>
      </c>
      <c r="Q84" s="2">
        <f t="shared" si="11"/>
        <v>19521.821000000004</v>
      </c>
    </row>
    <row r="85" spans="1:17" x14ac:dyDescent="0.2">
      <c r="A85" s="29" t="s">
        <v>42</v>
      </c>
      <c r="B85" s="30" t="s">
        <v>35</v>
      </c>
      <c r="C85" s="29">
        <v>34541.339999999997</v>
      </c>
      <c r="D85" s="29">
        <v>5.0000000000000001E-3</v>
      </c>
      <c r="E85">
        <f t="shared" ref="E85:E116" si="12">+(C85-C$7)/C$8</f>
        <v>-61420.080925080874</v>
      </c>
      <c r="F85">
        <f t="shared" ref="F85:F116" si="13">ROUND(2*E85,0)/2</f>
        <v>-61420</v>
      </c>
      <c r="G85">
        <f t="shared" ref="G85:G116" si="14">+C85-(C$7+F85*C$8)</f>
        <v>-2.366200000687968E-2</v>
      </c>
      <c r="J85">
        <f t="shared" ref="J85:J116" si="15">+G85</f>
        <v>-2.366200000687968E-2</v>
      </c>
      <c r="O85">
        <f t="shared" ref="O85:O116" ca="1" si="16">+C$11+C$12*$F85</f>
        <v>-9.194353746076508E-4</v>
      </c>
      <c r="Q85" s="2">
        <f t="shared" ref="Q85:Q116" si="17">+C85-15018.5</f>
        <v>19522.839999999997</v>
      </c>
    </row>
    <row r="86" spans="1:17" x14ac:dyDescent="0.2">
      <c r="A86" s="29" t="s">
        <v>42</v>
      </c>
      <c r="B86" s="30" t="s">
        <v>41</v>
      </c>
      <c r="C86" s="29">
        <v>34541.489000000001</v>
      </c>
      <c r="D86" s="29">
        <v>5.0000000000000001E-3</v>
      </c>
      <c r="E86">
        <f t="shared" si="12"/>
        <v>-61419.571338526555</v>
      </c>
      <c r="F86">
        <f t="shared" si="13"/>
        <v>-61419.5</v>
      </c>
      <c r="G86">
        <f t="shared" si="14"/>
        <v>-2.0858949996181764E-2</v>
      </c>
      <c r="J86">
        <f t="shared" si="15"/>
        <v>-2.0858949996181764E-2</v>
      </c>
      <c r="O86">
        <f t="shared" ca="1" si="16"/>
        <v>-9.1942961991657601E-4</v>
      </c>
      <c r="Q86" s="2">
        <f t="shared" si="17"/>
        <v>19522.989000000001</v>
      </c>
    </row>
    <row r="87" spans="1:17" x14ac:dyDescent="0.2">
      <c r="A87" s="29" t="s">
        <v>42</v>
      </c>
      <c r="B87" s="30" t="s">
        <v>35</v>
      </c>
      <c r="C87" s="29">
        <v>34542.224999999999</v>
      </c>
      <c r="D87" s="29">
        <v>5.0000000000000001E-3</v>
      </c>
      <c r="E87">
        <f t="shared" si="12"/>
        <v>-61417.054186150948</v>
      </c>
      <c r="F87">
        <f t="shared" si="13"/>
        <v>-61417</v>
      </c>
      <c r="G87">
        <f t="shared" si="14"/>
        <v>-1.5843699999095406E-2</v>
      </c>
      <c r="J87">
        <f t="shared" si="15"/>
        <v>-1.5843699999095406E-2</v>
      </c>
      <c r="O87">
        <f t="shared" ca="1" si="16"/>
        <v>-9.1940084646120203E-4</v>
      </c>
      <c r="Q87" s="2">
        <f t="shared" si="17"/>
        <v>19523.724999999999</v>
      </c>
    </row>
    <row r="88" spans="1:17" x14ac:dyDescent="0.2">
      <c r="A88" s="29" t="s">
        <v>42</v>
      </c>
      <c r="B88" s="30" t="s">
        <v>41</v>
      </c>
      <c r="C88" s="29">
        <v>34543.241000000002</v>
      </c>
      <c r="D88" s="29">
        <v>5.0000000000000001E-3</v>
      </c>
      <c r="E88">
        <f t="shared" si="12"/>
        <v>-61413.579421458518</v>
      </c>
      <c r="F88">
        <f t="shared" si="13"/>
        <v>-61413.5</v>
      </c>
      <c r="G88">
        <f t="shared" si="14"/>
        <v>-2.3222349998832215E-2</v>
      </c>
      <c r="J88">
        <f t="shared" si="15"/>
        <v>-2.3222349998832215E-2</v>
      </c>
      <c r="O88">
        <f t="shared" ca="1" si="16"/>
        <v>-9.1936056362367858E-4</v>
      </c>
      <c r="Q88" s="2">
        <f t="shared" si="17"/>
        <v>19524.741000000002</v>
      </c>
    </row>
    <row r="89" spans="1:17" x14ac:dyDescent="0.2">
      <c r="A89" s="29" t="s">
        <v>42</v>
      </c>
      <c r="B89" s="30" t="s">
        <v>35</v>
      </c>
      <c r="C89" s="29">
        <v>34543.389000000003</v>
      </c>
      <c r="D89" s="29">
        <v>5.0000000000000001E-3</v>
      </c>
      <c r="E89">
        <f t="shared" si="12"/>
        <v>-61413.073254948198</v>
      </c>
      <c r="F89">
        <f t="shared" si="13"/>
        <v>-61413</v>
      </c>
      <c r="G89">
        <f t="shared" si="14"/>
        <v>-2.1419299999251962E-2</v>
      </c>
      <c r="J89">
        <f t="shared" si="15"/>
        <v>-2.1419299999251962E-2</v>
      </c>
      <c r="O89">
        <f t="shared" ca="1" si="16"/>
        <v>-9.1935480893260378E-4</v>
      </c>
      <c r="Q89" s="2">
        <f t="shared" si="17"/>
        <v>19524.889000000003</v>
      </c>
    </row>
    <row r="90" spans="1:17" x14ac:dyDescent="0.2">
      <c r="A90" s="29" t="s">
        <v>42</v>
      </c>
      <c r="B90" s="30" t="s">
        <v>41</v>
      </c>
      <c r="C90" s="29">
        <v>34546.464999999997</v>
      </c>
      <c r="D90" s="29">
        <v>5.0000000000000001E-3</v>
      </c>
      <c r="E90">
        <f t="shared" si="12"/>
        <v>-61402.553199639267</v>
      </c>
      <c r="F90">
        <f t="shared" si="13"/>
        <v>-61402.5</v>
      </c>
      <c r="G90">
        <f t="shared" si="14"/>
        <v>-1.5555250007309951E-2</v>
      </c>
      <c r="J90">
        <f t="shared" si="15"/>
        <v>-1.5555250007309951E-2</v>
      </c>
      <c r="O90">
        <f t="shared" ca="1" si="16"/>
        <v>-9.192339604200332E-4</v>
      </c>
      <c r="Q90" s="2">
        <f t="shared" si="17"/>
        <v>19527.964999999997</v>
      </c>
    </row>
    <row r="91" spans="1:17" x14ac:dyDescent="0.2">
      <c r="A91" s="29" t="s">
        <v>42</v>
      </c>
      <c r="B91" s="30" t="s">
        <v>35</v>
      </c>
      <c r="C91" s="29">
        <v>34562.400000000001</v>
      </c>
      <c r="D91" s="29">
        <v>5.0000000000000001E-3</v>
      </c>
      <c r="E91">
        <f t="shared" si="12"/>
        <v>-61348.054798680816</v>
      </c>
      <c r="F91">
        <f t="shared" si="13"/>
        <v>-61348</v>
      </c>
      <c r="G91">
        <f t="shared" si="14"/>
        <v>-1.6022799994971137E-2</v>
      </c>
      <c r="J91">
        <f t="shared" si="15"/>
        <v>-1.6022799994971137E-2</v>
      </c>
      <c r="O91">
        <f t="shared" ca="1" si="16"/>
        <v>-9.1860669909288133E-4</v>
      </c>
      <c r="Q91" s="2">
        <f t="shared" si="17"/>
        <v>19543.900000000001</v>
      </c>
    </row>
    <row r="92" spans="1:17" x14ac:dyDescent="0.2">
      <c r="A92" s="29" t="s">
        <v>42</v>
      </c>
      <c r="B92" s="30" t="s">
        <v>35</v>
      </c>
      <c r="C92" s="29">
        <v>34564.442999999999</v>
      </c>
      <c r="D92" s="29">
        <v>5.0000000000000001E-3</v>
      </c>
      <c r="E92">
        <f t="shared" si="12"/>
        <v>-61341.067648812103</v>
      </c>
      <c r="F92">
        <f t="shared" si="13"/>
        <v>-61341</v>
      </c>
      <c r="G92">
        <f t="shared" si="14"/>
        <v>-1.9780100003117695E-2</v>
      </c>
      <c r="J92">
        <f t="shared" si="15"/>
        <v>-1.9780100003117695E-2</v>
      </c>
      <c r="O92">
        <f t="shared" ca="1" si="16"/>
        <v>-9.1852613341783431E-4</v>
      </c>
      <c r="Q92" s="2">
        <f t="shared" si="17"/>
        <v>19545.942999999999</v>
      </c>
    </row>
    <row r="93" spans="1:17" x14ac:dyDescent="0.2">
      <c r="A93" s="29" t="s">
        <v>42</v>
      </c>
      <c r="B93" s="30" t="s">
        <v>41</v>
      </c>
      <c r="C93" s="29">
        <v>34565.457999999999</v>
      </c>
      <c r="D93" s="29">
        <v>0.01</v>
      </c>
      <c r="E93">
        <f t="shared" si="12"/>
        <v>-61337.596304163671</v>
      </c>
      <c r="F93">
        <f t="shared" si="13"/>
        <v>-61337.5</v>
      </c>
      <c r="G93">
        <f t="shared" si="14"/>
        <v>-2.8158750006696209E-2</v>
      </c>
      <c r="J93">
        <f t="shared" si="15"/>
        <v>-2.8158750006696209E-2</v>
      </c>
      <c r="O93">
        <f t="shared" ca="1" si="16"/>
        <v>-9.1848585058031086E-4</v>
      </c>
      <c r="Q93" s="2">
        <f t="shared" si="17"/>
        <v>19546.957999999999</v>
      </c>
    </row>
    <row r="94" spans="1:17" x14ac:dyDescent="0.2">
      <c r="A94" s="29" t="s">
        <v>42</v>
      </c>
      <c r="B94" s="30" t="s">
        <v>41</v>
      </c>
      <c r="C94" s="29">
        <v>34566.35</v>
      </c>
      <c r="D94" s="29">
        <v>5.0000000000000001E-3</v>
      </c>
      <c r="E94">
        <f t="shared" si="12"/>
        <v>-61334.545624925835</v>
      </c>
      <c r="F94">
        <f t="shared" si="13"/>
        <v>-61334.5</v>
      </c>
      <c r="G94">
        <f t="shared" si="14"/>
        <v>-1.3340450001123827E-2</v>
      </c>
      <c r="J94">
        <f t="shared" si="15"/>
        <v>-1.3340450001123827E-2</v>
      </c>
      <c r="O94">
        <f t="shared" ca="1" si="16"/>
        <v>-9.1845132243386209E-4</v>
      </c>
      <c r="Q94" s="2">
        <f t="shared" si="17"/>
        <v>19547.849999999999</v>
      </c>
    </row>
    <row r="95" spans="1:17" x14ac:dyDescent="0.2">
      <c r="A95" s="29" t="s">
        <v>42</v>
      </c>
      <c r="B95" s="30" t="s">
        <v>41</v>
      </c>
      <c r="C95" s="29">
        <v>34568.394999999997</v>
      </c>
      <c r="D95" s="29">
        <v>5.0000000000000001E-3</v>
      </c>
      <c r="E95">
        <f t="shared" si="12"/>
        <v>-61327.551634969146</v>
      </c>
      <c r="F95">
        <f t="shared" si="13"/>
        <v>-61327.5</v>
      </c>
      <c r="G95">
        <f t="shared" si="14"/>
        <v>-1.5097750008862931E-2</v>
      </c>
      <c r="J95">
        <f t="shared" si="15"/>
        <v>-1.5097750008862931E-2</v>
      </c>
      <c r="O95">
        <f t="shared" ca="1" si="16"/>
        <v>-9.1837075675881507E-4</v>
      </c>
      <c r="Q95" s="2">
        <f t="shared" si="17"/>
        <v>19549.894999999997</v>
      </c>
    </row>
    <row r="96" spans="1:17" x14ac:dyDescent="0.2">
      <c r="A96" s="29" t="s">
        <v>42</v>
      </c>
      <c r="B96" s="30" t="s">
        <v>35</v>
      </c>
      <c r="C96" s="29">
        <v>34569.423000000003</v>
      </c>
      <c r="D96" s="29">
        <v>0.01</v>
      </c>
      <c r="E96">
        <f t="shared" si="12"/>
        <v>-61324.035829748835</v>
      </c>
      <c r="F96">
        <f t="shared" si="13"/>
        <v>-61324</v>
      </c>
      <c r="G96">
        <f t="shared" si="14"/>
        <v>-1.047639999887906E-2</v>
      </c>
      <c r="J96">
        <f t="shared" si="15"/>
        <v>-1.047639999887906E-2</v>
      </c>
      <c r="O96">
        <f t="shared" ca="1" si="16"/>
        <v>-9.1833047392129161E-4</v>
      </c>
      <c r="Q96" s="2">
        <f t="shared" si="17"/>
        <v>19550.923000000003</v>
      </c>
    </row>
    <row r="97" spans="1:17" x14ac:dyDescent="0.2">
      <c r="A97" s="29" t="s">
        <v>42</v>
      </c>
      <c r="B97" s="30" t="s">
        <v>35</v>
      </c>
      <c r="C97" s="29">
        <v>34570.300000000003</v>
      </c>
      <c r="D97" s="29">
        <v>0.01</v>
      </c>
      <c r="E97">
        <f t="shared" si="12"/>
        <v>-61321.036451170832</v>
      </c>
      <c r="F97">
        <f t="shared" si="13"/>
        <v>-61321</v>
      </c>
      <c r="G97">
        <f t="shared" si="14"/>
        <v>-1.0658100000000559E-2</v>
      </c>
      <c r="J97">
        <f t="shared" si="15"/>
        <v>-1.0658100000000559E-2</v>
      </c>
      <c r="O97">
        <f t="shared" ca="1" si="16"/>
        <v>-9.1829594577484284E-4</v>
      </c>
      <c r="Q97" s="2">
        <f t="shared" si="17"/>
        <v>19551.800000000003</v>
      </c>
    </row>
    <row r="98" spans="1:17" x14ac:dyDescent="0.2">
      <c r="A98" s="29" t="s">
        <v>42</v>
      </c>
      <c r="B98" s="30" t="s">
        <v>41</v>
      </c>
      <c r="C98" s="29">
        <v>34571.313999999998</v>
      </c>
      <c r="D98" s="29">
        <v>5.0000000000000001E-3</v>
      </c>
      <c r="E98">
        <f t="shared" si="12"/>
        <v>-61317.5685265664</v>
      </c>
      <c r="F98">
        <f t="shared" si="13"/>
        <v>-61317.5</v>
      </c>
      <c r="G98">
        <f t="shared" si="14"/>
        <v>-2.0036750007420778E-2</v>
      </c>
      <c r="J98">
        <f t="shared" si="15"/>
        <v>-2.0036750007420778E-2</v>
      </c>
      <c r="O98">
        <f t="shared" ca="1" si="16"/>
        <v>-9.1825566293731928E-4</v>
      </c>
      <c r="Q98" s="2">
        <f t="shared" si="17"/>
        <v>19552.813999999998</v>
      </c>
    </row>
    <row r="99" spans="1:17" x14ac:dyDescent="0.2">
      <c r="A99" s="29" t="s">
        <v>42</v>
      </c>
      <c r="B99" s="30" t="s">
        <v>35</v>
      </c>
      <c r="C99" s="29">
        <v>34571.46</v>
      </c>
      <c r="D99" s="29">
        <v>5.0000000000000001E-3</v>
      </c>
      <c r="E99">
        <f t="shared" si="12"/>
        <v>-61317.069200144062</v>
      </c>
      <c r="F99">
        <f t="shared" si="13"/>
        <v>-61317</v>
      </c>
      <c r="G99">
        <f t="shared" si="14"/>
        <v>-2.0233700000972021E-2</v>
      </c>
      <c r="J99">
        <f t="shared" si="15"/>
        <v>-2.0233700000972021E-2</v>
      </c>
      <c r="O99">
        <f t="shared" ca="1" si="16"/>
        <v>-9.1824990824624449E-4</v>
      </c>
      <c r="Q99" s="2">
        <f t="shared" si="17"/>
        <v>19552.96</v>
      </c>
    </row>
    <row r="100" spans="1:17" x14ac:dyDescent="0.2">
      <c r="A100" s="29" t="s">
        <v>42</v>
      </c>
      <c r="B100" s="30" t="s">
        <v>35</v>
      </c>
      <c r="C100" s="29">
        <v>34572.334000000003</v>
      </c>
      <c r="D100" s="29">
        <v>5.0000000000000001E-3</v>
      </c>
      <c r="E100">
        <f t="shared" si="12"/>
        <v>-61314.080081698005</v>
      </c>
      <c r="F100">
        <f t="shared" si="13"/>
        <v>-61314</v>
      </c>
      <c r="G100">
        <f t="shared" si="14"/>
        <v>-2.3415399999066722E-2</v>
      </c>
      <c r="J100">
        <f t="shared" si="15"/>
        <v>-2.3415399999066722E-2</v>
      </c>
      <c r="O100">
        <f t="shared" ca="1" si="16"/>
        <v>-9.1821538009979583E-4</v>
      </c>
      <c r="Q100" s="2">
        <f t="shared" si="17"/>
        <v>19553.834000000003</v>
      </c>
    </row>
    <row r="101" spans="1:17" x14ac:dyDescent="0.2">
      <c r="A101" s="29" t="s">
        <v>42</v>
      </c>
      <c r="B101" s="30" t="s">
        <v>41</v>
      </c>
      <c r="C101" s="29">
        <v>34572.483</v>
      </c>
      <c r="D101" s="29">
        <v>5.0000000000000001E-3</v>
      </c>
      <c r="E101">
        <f t="shared" si="12"/>
        <v>-61313.570495143715</v>
      </c>
      <c r="F101">
        <f t="shared" si="13"/>
        <v>-61313.5</v>
      </c>
      <c r="G101">
        <f t="shared" si="14"/>
        <v>-2.0612350002920721E-2</v>
      </c>
      <c r="J101">
        <f t="shared" si="15"/>
        <v>-2.0612350002920721E-2</v>
      </c>
      <c r="O101">
        <f t="shared" ca="1" si="16"/>
        <v>-9.1820962540872103E-4</v>
      </c>
      <c r="Q101" s="2">
        <f t="shared" si="17"/>
        <v>19553.983</v>
      </c>
    </row>
    <row r="102" spans="1:17" x14ac:dyDescent="0.2">
      <c r="A102" s="29" t="s">
        <v>42</v>
      </c>
      <c r="B102" s="30" t="s">
        <v>41</v>
      </c>
      <c r="C102" s="29">
        <v>34573.355000000003</v>
      </c>
      <c r="D102" s="29">
        <v>5.0000000000000001E-3</v>
      </c>
      <c r="E102">
        <f t="shared" si="12"/>
        <v>-61310.58821678564</v>
      </c>
      <c r="F102">
        <f t="shared" si="13"/>
        <v>-61310.5</v>
      </c>
      <c r="G102">
        <f t="shared" si="14"/>
        <v>-2.5794049994146917E-2</v>
      </c>
      <c r="J102">
        <f t="shared" si="15"/>
        <v>-2.5794049994146917E-2</v>
      </c>
      <c r="O102">
        <f t="shared" ca="1" si="16"/>
        <v>-9.1817509726227226E-4</v>
      </c>
      <c r="Q102" s="2">
        <f t="shared" si="17"/>
        <v>19554.855000000003</v>
      </c>
    </row>
    <row r="103" spans="1:17" x14ac:dyDescent="0.2">
      <c r="A103" s="29" t="s">
        <v>42</v>
      </c>
      <c r="B103" s="30" t="s">
        <v>35</v>
      </c>
      <c r="C103" s="29">
        <v>34573.512999999999</v>
      </c>
      <c r="D103" s="29">
        <v>5.0000000000000001E-3</v>
      </c>
      <c r="E103">
        <f t="shared" si="12"/>
        <v>-61310.04784983545</v>
      </c>
      <c r="F103">
        <f t="shared" si="13"/>
        <v>-61310</v>
      </c>
      <c r="G103">
        <f t="shared" si="14"/>
        <v>-1.3991000007081311E-2</v>
      </c>
      <c r="J103">
        <f t="shared" si="15"/>
        <v>-1.3991000007081311E-2</v>
      </c>
      <c r="O103">
        <f t="shared" ca="1" si="16"/>
        <v>-9.1816934257119747E-4</v>
      </c>
      <c r="Q103" s="2">
        <f t="shared" si="17"/>
        <v>19555.012999999999</v>
      </c>
    </row>
    <row r="104" spans="1:17" x14ac:dyDescent="0.2">
      <c r="A104" s="29" t="s">
        <v>42</v>
      </c>
      <c r="B104" s="30" t="s">
        <v>35</v>
      </c>
      <c r="C104" s="29">
        <v>45434.786200000002</v>
      </c>
      <c r="D104" s="29">
        <v>1E-3</v>
      </c>
      <c r="E104">
        <f t="shared" si="12"/>
        <v>-24164.015733570359</v>
      </c>
      <c r="F104">
        <f t="shared" si="13"/>
        <v>-24164</v>
      </c>
      <c r="G104">
        <f t="shared" si="14"/>
        <v>-4.6003999959793873E-3</v>
      </c>
      <c r="J104">
        <f t="shared" si="15"/>
        <v>-4.6003999959793873E-3</v>
      </c>
      <c r="O104">
        <f t="shared" ca="1" si="16"/>
        <v>-4.9064183324306861E-4</v>
      </c>
      <c r="Q104" s="2">
        <f t="shared" si="17"/>
        <v>30416.286200000002</v>
      </c>
    </row>
    <row r="105" spans="1:17" x14ac:dyDescent="0.2">
      <c r="A105" s="29" t="s">
        <v>42</v>
      </c>
      <c r="B105" s="30" t="s">
        <v>35</v>
      </c>
      <c r="C105" s="29">
        <v>45434.786399999997</v>
      </c>
      <c r="D105" s="29">
        <v>1E-3</v>
      </c>
      <c r="E105">
        <f t="shared" si="12"/>
        <v>-24164.015049561578</v>
      </c>
      <c r="F105">
        <f t="shared" si="13"/>
        <v>-24164</v>
      </c>
      <c r="G105">
        <f t="shared" si="14"/>
        <v>-4.4004000010318123E-3</v>
      </c>
      <c r="J105">
        <f t="shared" si="15"/>
        <v>-4.4004000010318123E-3</v>
      </c>
      <c r="O105">
        <f t="shared" ca="1" si="16"/>
        <v>-4.9064183324306861E-4</v>
      </c>
      <c r="Q105" s="2">
        <f t="shared" si="17"/>
        <v>30416.286399999997</v>
      </c>
    </row>
    <row r="106" spans="1:17" x14ac:dyDescent="0.2">
      <c r="A106" s="29" t="s">
        <v>42</v>
      </c>
      <c r="B106" s="30" t="s">
        <v>35</v>
      </c>
      <c r="C106" s="29">
        <v>45434.786599999999</v>
      </c>
      <c r="D106" s="29">
        <v>1.1999999999999999E-3</v>
      </c>
      <c r="E106">
        <f t="shared" si="12"/>
        <v>-24164.014365552772</v>
      </c>
      <c r="F106">
        <f t="shared" si="13"/>
        <v>-24164</v>
      </c>
      <c r="G106">
        <f t="shared" si="14"/>
        <v>-4.2003999988082796E-3</v>
      </c>
      <c r="J106">
        <f t="shared" si="15"/>
        <v>-4.2003999988082796E-3</v>
      </c>
      <c r="O106">
        <f t="shared" ca="1" si="16"/>
        <v>-4.9064183324306861E-4</v>
      </c>
      <c r="Q106" s="2">
        <f t="shared" si="17"/>
        <v>30416.286599999999</v>
      </c>
    </row>
    <row r="107" spans="1:17" x14ac:dyDescent="0.2">
      <c r="A107" s="29" t="s">
        <v>42</v>
      </c>
      <c r="B107" s="30" t="s">
        <v>35</v>
      </c>
      <c r="C107" s="29">
        <v>45435.6633</v>
      </c>
      <c r="D107" s="29">
        <v>8.9999999999999998E-4</v>
      </c>
      <c r="E107">
        <f t="shared" si="12"/>
        <v>-24161.016012987959</v>
      </c>
      <c r="F107">
        <f t="shared" si="13"/>
        <v>-24161</v>
      </c>
      <c r="G107">
        <f t="shared" si="14"/>
        <v>-4.6820999996270984E-3</v>
      </c>
      <c r="J107">
        <f t="shared" si="15"/>
        <v>-4.6820999996270984E-3</v>
      </c>
      <c r="O107">
        <f t="shared" ca="1" si="16"/>
        <v>-4.9060730509661984E-4</v>
      </c>
      <c r="Q107" s="2">
        <f t="shared" si="17"/>
        <v>30417.1633</v>
      </c>
    </row>
    <row r="108" spans="1:17" x14ac:dyDescent="0.2">
      <c r="A108" s="29" t="s">
        <v>42</v>
      </c>
      <c r="B108" s="30" t="s">
        <v>35</v>
      </c>
      <c r="C108" s="29">
        <v>45435.663399999998</v>
      </c>
      <c r="D108" s="29">
        <v>8.9999999999999998E-4</v>
      </c>
      <c r="E108">
        <f t="shared" si="12"/>
        <v>-24161.015670983568</v>
      </c>
      <c r="F108">
        <f t="shared" si="13"/>
        <v>-24161</v>
      </c>
      <c r="G108">
        <f t="shared" si="14"/>
        <v>-4.5821000021533109E-3</v>
      </c>
      <c r="J108">
        <f t="shared" si="15"/>
        <v>-4.5821000021533109E-3</v>
      </c>
      <c r="O108">
        <f t="shared" ca="1" si="16"/>
        <v>-4.9060730509661984E-4</v>
      </c>
      <c r="Q108" s="2">
        <f t="shared" si="17"/>
        <v>30417.163399999998</v>
      </c>
    </row>
    <row r="109" spans="1:17" x14ac:dyDescent="0.2">
      <c r="A109" s="29" t="s">
        <v>42</v>
      </c>
      <c r="B109" s="30" t="s">
        <v>35</v>
      </c>
      <c r="C109" s="29">
        <v>45435.6636</v>
      </c>
      <c r="D109" s="29">
        <v>1E-3</v>
      </c>
      <c r="E109">
        <f t="shared" si="12"/>
        <v>-24161.014986974766</v>
      </c>
      <c r="F109">
        <f t="shared" si="13"/>
        <v>-24161</v>
      </c>
      <c r="G109">
        <f t="shared" si="14"/>
        <v>-4.3820999999297783E-3</v>
      </c>
      <c r="J109">
        <f t="shared" si="15"/>
        <v>-4.3820999999297783E-3</v>
      </c>
      <c r="O109">
        <f t="shared" ca="1" si="16"/>
        <v>-4.9060730509661984E-4</v>
      </c>
      <c r="Q109" s="2">
        <f t="shared" si="17"/>
        <v>30417.1636</v>
      </c>
    </row>
    <row r="110" spans="1:17" x14ac:dyDescent="0.2">
      <c r="A110" s="29" t="s">
        <v>42</v>
      </c>
      <c r="B110" s="30" t="s">
        <v>41</v>
      </c>
      <c r="C110" s="29">
        <v>46965.616699999999</v>
      </c>
      <c r="D110" s="29">
        <v>5.0000000000000001E-3</v>
      </c>
      <c r="E110">
        <f t="shared" si="12"/>
        <v>-18928.508084470988</v>
      </c>
      <c r="F110">
        <f t="shared" si="13"/>
        <v>-18928.5</v>
      </c>
      <c r="G110">
        <f t="shared" si="14"/>
        <v>-2.3638499988010153E-3</v>
      </c>
      <c r="J110">
        <f t="shared" si="15"/>
        <v>-2.3638499988010153E-3</v>
      </c>
      <c r="O110">
        <f t="shared" ca="1" si="16"/>
        <v>-4.3038446299896644E-4</v>
      </c>
      <c r="Q110" s="2">
        <f t="shared" si="17"/>
        <v>31947.116699999999</v>
      </c>
    </row>
    <row r="111" spans="1:17" x14ac:dyDescent="0.2">
      <c r="A111" s="29" t="s">
        <v>42</v>
      </c>
      <c r="B111" s="30" t="s">
        <v>41</v>
      </c>
      <c r="C111" s="29">
        <v>46965.619500000001</v>
      </c>
      <c r="D111" s="29">
        <v>1E-3</v>
      </c>
      <c r="E111">
        <f t="shared" si="12"/>
        <v>-18928.498508347813</v>
      </c>
      <c r="F111">
        <f t="shared" si="13"/>
        <v>-18928.5</v>
      </c>
      <c r="G111">
        <f t="shared" si="14"/>
        <v>4.3615000322461128E-4</v>
      </c>
      <c r="J111">
        <f t="shared" si="15"/>
        <v>4.3615000322461128E-4</v>
      </c>
      <c r="O111">
        <f t="shared" ca="1" si="16"/>
        <v>-4.3038446299896644E-4</v>
      </c>
      <c r="Q111" s="2">
        <f t="shared" si="17"/>
        <v>31947.119500000001</v>
      </c>
    </row>
    <row r="112" spans="1:17" x14ac:dyDescent="0.2">
      <c r="A112" s="29" t="s">
        <v>42</v>
      </c>
      <c r="B112" s="30" t="s">
        <v>41</v>
      </c>
      <c r="C112" s="29">
        <v>46965.619899999998</v>
      </c>
      <c r="D112" s="29">
        <v>1E-3</v>
      </c>
      <c r="E112">
        <f t="shared" si="12"/>
        <v>-18928.497140330226</v>
      </c>
      <c r="F112">
        <f t="shared" si="13"/>
        <v>-18928.5</v>
      </c>
      <c r="G112">
        <f t="shared" si="14"/>
        <v>8.3615000039571896E-4</v>
      </c>
      <c r="J112">
        <f t="shared" si="15"/>
        <v>8.3615000039571896E-4</v>
      </c>
      <c r="O112">
        <f t="shared" ca="1" si="16"/>
        <v>-4.3038446299896644E-4</v>
      </c>
      <c r="Q112" s="2">
        <f t="shared" si="17"/>
        <v>31947.119899999998</v>
      </c>
    </row>
    <row r="113" spans="1:17" x14ac:dyDescent="0.2">
      <c r="A113" s="29" t="s">
        <v>42</v>
      </c>
      <c r="B113" s="30" t="s">
        <v>35</v>
      </c>
      <c r="C113" s="29">
        <v>46971.6155</v>
      </c>
      <c r="D113" s="29">
        <v>1E-3</v>
      </c>
      <c r="E113">
        <f t="shared" si="12"/>
        <v>-18907.991924592137</v>
      </c>
      <c r="F113">
        <f t="shared" si="13"/>
        <v>-18908</v>
      </c>
      <c r="G113">
        <f t="shared" si="14"/>
        <v>2.3612000004504807E-3</v>
      </c>
      <c r="J113">
        <f t="shared" si="15"/>
        <v>2.3612000004504807E-3</v>
      </c>
      <c r="O113">
        <f t="shared" ca="1" si="16"/>
        <v>-4.3014852066490013E-4</v>
      </c>
      <c r="Q113" s="2">
        <f t="shared" si="17"/>
        <v>31953.1155</v>
      </c>
    </row>
    <row r="114" spans="1:17" x14ac:dyDescent="0.2">
      <c r="A114" s="29" t="s">
        <v>42</v>
      </c>
      <c r="B114" s="30" t="s">
        <v>35</v>
      </c>
      <c r="C114" s="29">
        <v>46971.616699999999</v>
      </c>
      <c r="D114" s="29">
        <v>2E-3</v>
      </c>
      <c r="E114">
        <f t="shared" si="12"/>
        <v>-18907.987820539354</v>
      </c>
      <c r="F114">
        <f t="shared" si="13"/>
        <v>-18908</v>
      </c>
      <c r="G114">
        <f t="shared" si="14"/>
        <v>3.5611999992397614E-3</v>
      </c>
      <c r="J114">
        <f t="shared" si="15"/>
        <v>3.5611999992397614E-3</v>
      </c>
      <c r="O114">
        <f t="shared" ca="1" si="16"/>
        <v>-4.3014852066490013E-4</v>
      </c>
      <c r="Q114" s="2">
        <f t="shared" si="17"/>
        <v>31953.116699999999</v>
      </c>
    </row>
    <row r="115" spans="1:17" x14ac:dyDescent="0.2">
      <c r="A115" s="29" t="s">
        <v>42</v>
      </c>
      <c r="B115" s="30" t="s">
        <v>35</v>
      </c>
      <c r="C115" s="29">
        <v>46971.616699999999</v>
      </c>
      <c r="D115" s="29">
        <v>2E-3</v>
      </c>
      <c r="E115">
        <f t="shared" si="12"/>
        <v>-18907.987820539354</v>
      </c>
      <c r="F115">
        <f t="shared" si="13"/>
        <v>-18908</v>
      </c>
      <c r="G115">
        <f t="shared" si="14"/>
        <v>3.5611999992397614E-3</v>
      </c>
      <c r="J115">
        <f t="shared" si="15"/>
        <v>3.5611999992397614E-3</v>
      </c>
      <c r="O115">
        <f t="shared" ca="1" si="16"/>
        <v>-4.3014852066490013E-4</v>
      </c>
      <c r="Q115" s="2">
        <f t="shared" si="17"/>
        <v>31953.116699999999</v>
      </c>
    </row>
    <row r="116" spans="1:17" x14ac:dyDescent="0.2">
      <c r="A116" s="29" t="s">
        <v>42</v>
      </c>
      <c r="B116" s="30" t="s">
        <v>41</v>
      </c>
      <c r="C116" s="29">
        <v>46973.516300000003</v>
      </c>
      <c r="D116" s="29">
        <v>1E-3</v>
      </c>
      <c r="E116">
        <f t="shared" si="12"/>
        <v>-18901.491104978584</v>
      </c>
      <c r="F116">
        <f t="shared" si="13"/>
        <v>-18901.5</v>
      </c>
      <c r="G116">
        <f t="shared" si="14"/>
        <v>2.6008499989984557E-3</v>
      </c>
      <c r="J116">
        <f t="shared" si="15"/>
        <v>2.6008499989984557E-3</v>
      </c>
      <c r="O116">
        <f t="shared" ca="1" si="16"/>
        <v>-4.3007370968092785E-4</v>
      </c>
      <c r="Q116" s="2">
        <f t="shared" si="17"/>
        <v>31955.016300000003</v>
      </c>
    </row>
    <row r="117" spans="1:17" x14ac:dyDescent="0.2">
      <c r="A117" s="29" t="s">
        <v>42</v>
      </c>
      <c r="B117" s="30" t="s">
        <v>41</v>
      </c>
      <c r="C117" s="29">
        <v>46973.517399999997</v>
      </c>
      <c r="D117" s="29">
        <v>2E-3</v>
      </c>
      <c r="E117">
        <f t="shared" ref="E117:E148" si="18">+(C117-C$7)/C$8</f>
        <v>-18901.487342930217</v>
      </c>
      <c r="F117">
        <f t="shared" ref="F117:F148" si="19">ROUND(2*E117,0)/2</f>
        <v>-18901.5</v>
      </c>
      <c r="G117">
        <f t="shared" ref="G117:G148" si="20">+C117-(C$7+F117*C$8)</f>
        <v>3.7008499930379912E-3</v>
      </c>
      <c r="J117">
        <f t="shared" ref="J117:J135" si="21">+G117</f>
        <v>3.7008499930379912E-3</v>
      </c>
      <c r="O117">
        <f t="shared" ref="O117:O148" ca="1" si="22">+C$11+C$12*$F117</f>
        <v>-4.3007370968092785E-4</v>
      </c>
      <c r="Q117" s="2">
        <f t="shared" ref="Q117:Q148" si="23">+C117-15018.5</f>
        <v>31955.017399999997</v>
      </c>
    </row>
    <row r="118" spans="1:17" x14ac:dyDescent="0.2">
      <c r="A118" s="29" t="s">
        <v>42</v>
      </c>
      <c r="B118" s="30" t="s">
        <v>41</v>
      </c>
      <c r="C118" s="29">
        <v>46973.518400000001</v>
      </c>
      <c r="D118" s="29">
        <v>2E-3</v>
      </c>
      <c r="E118">
        <f t="shared" si="18"/>
        <v>-18901.483922886215</v>
      </c>
      <c r="F118">
        <f t="shared" si="19"/>
        <v>-18901.5</v>
      </c>
      <c r="G118">
        <f t="shared" si="20"/>
        <v>4.7008499968796968E-3</v>
      </c>
      <c r="J118">
        <f t="shared" si="21"/>
        <v>4.7008499968796968E-3</v>
      </c>
      <c r="O118">
        <f t="shared" ca="1" si="22"/>
        <v>-4.3007370968092785E-4</v>
      </c>
      <c r="Q118" s="2">
        <f t="shared" si="23"/>
        <v>31955.018400000001</v>
      </c>
    </row>
    <row r="119" spans="1:17" x14ac:dyDescent="0.2">
      <c r="A119" s="29" t="s">
        <v>42</v>
      </c>
      <c r="B119" s="30" t="s">
        <v>41</v>
      </c>
      <c r="C119" s="29">
        <v>46975.560700000002</v>
      </c>
      <c r="D119" s="29">
        <v>2E-3</v>
      </c>
      <c r="E119">
        <f t="shared" si="18"/>
        <v>-18894.499167048281</v>
      </c>
      <c r="F119">
        <f t="shared" si="19"/>
        <v>-18894.5</v>
      </c>
      <c r="G119">
        <f t="shared" si="20"/>
        <v>2.4354999914066866E-4</v>
      </c>
      <c r="J119">
        <f t="shared" si="21"/>
        <v>2.4354999914066866E-4</v>
      </c>
      <c r="O119">
        <f t="shared" ca="1" si="22"/>
        <v>-4.2999314400588083E-4</v>
      </c>
      <c r="Q119" s="2">
        <f t="shared" si="23"/>
        <v>31957.060700000002</v>
      </c>
    </row>
    <row r="120" spans="1:17" x14ac:dyDescent="0.2">
      <c r="A120" s="29" t="s">
        <v>42</v>
      </c>
      <c r="B120" s="30" t="s">
        <v>41</v>
      </c>
      <c r="C120" s="29">
        <v>46975.561699999998</v>
      </c>
      <c r="D120" s="29">
        <v>2E-3</v>
      </c>
      <c r="E120">
        <f t="shared" si="18"/>
        <v>-18894.495747004305</v>
      </c>
      <c r="F120">
        <f t="shared" si="19"/>
        <v>-18894.5</v>
      </c>
      <c r="G120">
        <f t="shared" si="20"/>
        <v>1.2435499957064167E-3</v>
      </c>
      <c r="J120">
        <f t="shared" si="21"/>
        <v>1.2435499957064167E-3</v>
      </c>
      <c r="O120">
        <f t="shared" ca="1" si="22"/>
        <v>-4.2999314400588083E-4</v>
      </c>
      <c r="Q120" s="2">
        <f t="shared" si="23"/>
        <v>31957.061699999998</v>
      </c>
    </row>
    <row r="121" spans="1:17" x14ac:dyDescent="0.2">
      <c r="A121" s="29" t="s">
        <v>42</v>
      </c>
      <c r="B121" s="30" t="s">
        <v>41</v>
      </c>
      <c r="C121" s="29">
        <v>46975.561800000003</v>
      </c>
      <c r="D121" s="29">
        <v>1E-3</v>
      </c>
      <c r="E121">
        <f t="shared" si="18"/>
        <v>-18894.495404999889</v>
      </c>
      <c r="F121">
        <f t="shared" si="19"/>
        <v>-18894.5</v>
      </c>
      <c r="G121">
        <f t="shared" si="20"/>
        <v>1.3435500004561618E-3</v>
      </c>
      <c r="J121">
        <f t="shared" si="21"/>
        <v>1.3435500004561618E-3</v>
      </c>
      <c r="O121">
        <f t="shared" ca="1" si="22"/>
        <v>-4.2999314400588083E-4</v>
      </c>
      <c r="Q121" s="2">
        <f t="shared" si="23"/>
        <v>31957.061800000003</v>
      </c>
    </row>
    <row r="122" spans="1:17" x14ac:dyDescent="0.2">
      <c r="A122" s="29" t="s">
        <v>42</v>
      </c>
      <c r="B122" s="30" t="s">
        <v>41</v>
      </c>
      <c r="C122" s="29">
        <v>46978.485800000002</v>
      </c>
      <c r="D122" s="29">
        <v>1E-3</v>
      </c>
      <c r="E122">
        <f t="shared" si="18"/>
        <v>-18884.495196377211</v>
      </c>
      <c r="F122">
        <f t="shared" si="19"/>
        <v>-18884.5</v>
      </c>
      <c r="G122">
        <f t="shared" si="20"/>
        <v>1.4045499992789701E-3</v>
      </c>
      <c r="J122">
        <f t="shared" si="21"/>
        <v>1.4045499992789701E-3</v>
      </c>
      <c r="O122">
        <f t="shared" ca="1" si="22"/>
        <v>-4.298780501843851E-4</v>
      </c>
      <c r="Q122" s="2">
        <f t="shared" si="23"/>
        <v>31959.985800000002</v>
      </c>
    </row>
    <row r="123" spans="1:17" x14ac:dyDescent="0.2">
      <c r="A123" s="29" t="s">
        <v>42</v>
      </c>
      <c r="B123" s="30" t="s">
        <v>41</v>
      </c>
      <c r="C123" s="29">
        <v>46978.486700000001</v>
      </c>
      <c r="D123" s="29">
        <v>1E-3</v>
      </c>
      <c r="E123">
        <f t="shared" si="18"/>
        <v>-18884.492118337625</v>
      </c>
      <c r="F123">
        <f t="shared" si="19"/>
        <v>-18884.5</v>
      </c>
      <c r="G123">
        <f t="shared" si="20"/>
        <v>2.3045499983709306E-3</v>
      </c>
      <c r="J123">
        <f t="shared" si="21"/>
        <v>2.3045499983709306E-3</v>
      </c>
      <c r="O123">
        <f t="shared" ca="1" si="22"/>
        <v>-4.298780501843851E-4</v>
      </c>
      <c r="Q123" s="2">
        <f t="shared" si="23"/>
        <v>31959.986700000001</v>
      </c>
    </row>
    <row r="124" spans="1:17" x14ac:dyDescent="0.2">
      <c r="A124" s="29" t="s">
        <v>42</v>
      </c>
      <c r="B124" s="30" t="s">
        <v>41</v>
      </c>
      <c r="C124" s="29">
        <v>46978.486900000004</v>
      </c>
      <c r="D124" s="29">
        <v>1E-3</v>
      </c>
      <c r="E124">
        <f t="shared" si="18"/>
        <v>-18884.491434328818</v>
      </c>
      <c r="F124">
        <f t="shared" si="19"/>
        <v>-18884.5</v>
      </c>
      <c r="G124">
        <f t="shared" si="20"/>
        <v>2.5045500005944632E-3</v>
      </c>
      <c r="J124">
        <f t="shared" si="21"/>
        <v>2.5045500005944632E-3</v>
      </c>
      <c r="O124">
        <f t="shared" ca="1" si="22"/>
        <v>-4.298780501843851E-4</v>
      </c>
      <c r="Q124" s="2">
        <f t="shared" si="23"/>
        <v>31959.986900000004</v>
      </c>
    </row>
    <row r="125" spans="1:17" x14ac:dyDescent="0.2">
      <c r="A125" s="29" t="s">
        <v>42</v>
      </c>
      <c r="B125" s="30" t="s">
        <v>35</v>
      </c>
      <c r="C125" s="29">
        <v>47007.581400000003</v>
      </c>
      <c r="D125" s="29">
        <v>1E-3</v>
      </c>
      <c r="E125">
        <f t="shared" si="18"/>
        <v>-18784.986964502328</v>
      </c>
      <c r="F125">
        <f t="shared" si="19"/>
        <v>-18785</v>
      </c>
      <c r="G125">
        <f t="shared" si="20"/>
        <v>3.811499998846557E-3</v>
      </c>
      <c r="J125">
        <f t="shared" si="21"/>
        <v>3.811499998846557E-3</v>
      </c>
      <c r="O125">
        <f t="shared" ca="1" si="22"/>
        <v>-4.2873286666050234E-4</v>
      </c>
      <c r="Q125" s="2">
        <f t="shared" si="23"/>
        <v>31989.081400000003</v>
      </c>
    </row>
    <row r="126" spans="1:17" x14ac:dyDescent="0.2">
      <c r="A126" s="29" t="s">
        <v>42</v>
      </c>
      <c r="B126" s="30" t="s">
        <v>35</v>
      </c>
      <c r="C126" s="29">
        <v>47007.586000000003</v>
      </c>
      <c r="D126" s="29">
        <v>5.0000000000000001E-3</v>
      </c>
      <c r="E126">
        <f t="shared" si="18"/>
        <v>-18784.97123229998</v>
      </c>
      <c r="F126">
        <f t="shared" si="19"/>
        <v>-18785</v>
      </c>
      <c r="G126">
        <f t="shared" si="20"/>
        <v>8.4114999990561046E-3</v>
      </c>
      <c r="J126">
        <f t="shared" si="21"/>
        <v>8.4114999990561046E-3</v>
      </c>
      <c r="O126">
        <f t="shared" ca="1" si="22"/>
        <v>-4.2873286666050234E-4</v>
      </c>
      <c r="Q126" s="2">
        <f t="shared" si="23"/>
        <v>31989.086000000003</v>
      </c>
    </row>
    <row r="127" spans="1:17" x14ac:dyDescent="0.2">
      <c r="A127" s="29" t="s">
        <v>42</v>
      </c>
      <c r="B127" s="30" t="s">
        <v>41</v>
      </c>
      <c r="C127" s="29">
        <v>47008.600100000003</v>
      </c>
      <c r="D127" s="29">
        <v>5.0000000000000001E-3</v>
      </c>
      <c r="E127">
        <f t="shared" si="18"/>
        <v>-18781.502965691136</v>
      </c>
      <c r="F127">
        <f t="shared" si="19"/>
        <v>-18781.5</v>
      </c>
      <c r="G127">
        <f t="shared" si="20"/>
        <v>-8.6714999633841217E-4</v>
      </c>
      <c r="J127">
        <f t="shared" si="21"/>
        <v>-8.6714999633841217E-4</v>
      </c>
      <c r="O127">
        <f t="shared" ca="1" si="22"/>
        <v>-4.2869258382297883E-4</v>
      </c>
      <c r="Q127" s="2">
        <f t="shared" si="23"/>
        <v>31990.100100000003</v>
      </c>
    </row>
    <row r="128" spans="1:17" x14ac:dyDescent="0.2">
      <c r="A128" s="29" t="s">
        <v>42</v>
      </c>
      <c r="B128" s="30" t="s">
        <v>41</v>
      </c>
      <c r="C128" s="29">
        <v>47008.6011</v>
      </c>
      <c r="D128" s="29">
        <v>5.0000000000000001E-3</v>
      </c>
      <c r="E128">
        <f t="shared" si="18"/>
        <v>-18781.499545647159</v>
      </c>
      <c r="F128">
        <f t="shared" si="19"/>
        <v>-18781.5</v>
      </c>
      <c r="G128">
        <f t="shared" si="20"/>
        <v>1.3285000022733584E-4</v>
      </c>
      <c r="J128">
        <f t="shared" si="21"/>
        <v>1.3285000022733584E-4</v>
      </c>
      <c r="O128">
        <f t="shared" ca="1" si="22"/>
        <v>-4.2869258382297883E-4</v>
      </c>
      <c r="Q128" s="2">
        <f t="shared" si="23"/>
        <v>31990.1011</v>
      </c>
    </row>
    <row r="129" spans="1:17" x14ac:dyDescent="0.2">
      <c r="A129" s="29" t="s">
        <v>42</v>
      </c>
      <c r="B129" s="30" t="s">
        <v>35</v>
      </c>
      <c r="C129" s="29">
        <v>48393.517399999997</v>
      </c>
      <c r="D129" s="29">
        <v>1E-4</v>
      </c>
      <c r="E129" s="31">
        <f t="shared" si="18"/>
        <v>-14045.024879110006</v>
      </c>
      <c r="F129">
        <f t="shared" si="19"/>
        <v>-14045</v>
      </c>
      <c r="G129">
        <f t="shared" si="20"/>
        <v>-7.2745000070426613E-3</v>
      </c>
      <c r="J129">
        <f t="shared" si="21"/>
        <v>-7.2745000070426613E-3</v>
      </c>
      <c r="O129">
        <f t="shared" ca="1" si="22"/>
        <v>-3.7417839527151481E-4</v>
      </c>
      <c r="Q129" s="2">
        <f t="shared" si="23"/>
        <v>33375.017399999997</v>
      </c>
    </row>
    <row r="130" spans="1:17" x14ac:dyDescent="0.2">
      <c r="A130" s="29" t="s">
        <v>42</v>
      </c>
      <c r="B130" s="30" t="s">
        <v>35</v>
      </c>
      <c r="C130" s="29">
        <v>48394.6872</v>
      </c>
      <c r="D130" s="29">
        <v>1E-4</v>
      </c>
      <c r="E130" s="31">
        <f t="shared" si="18"/>
        <v>-14041.024111652125</v>
      </c>
      <c r="F130">
        <f t="shared" si="19"/>
        <v>-14041</v>
      </c>
      <c r="G130">
        <f t="shared" si="20"/>
        <v>-7.0501000009244308E-3</v>
      </c>
      <c r="J130">
        <f t="shared" si="21"/>
        <v>-7.0501000009244308E-3</v>
      </c>
      <c r="O130">
        <f t="shared" ca="1" si="22"/>
        <v>-3.7413235774291651E-4</v>
      </c>
      <c r="Q130" s="2">
        <f t="shared" si="23"/>
        <v>33376.1872</v>
      </c>
    </row>
    <row r="131" spans="1:17" x14ac:dyDescent="0.2">
      <c r="A131" s="29" t="s">
        <v>43</v>
      </c>
      <c r="B131" s="30" t="s">
        <v>35</v>
      </c>
      <c r="C131" s="29">
        <v>49695.892399999997</v>
      </c>
      <c r="D131" s="29">
        <v>2.9999999999999997E-4</v>
      </c>
      <c r="E131" s="31">
        <f t="shared" si="18"/>
        <v>-9590.8450894495509</v>
      </c>
      <c r="F131">
        <f t="shared" si="19"/>
        <v>-9591</v>
      </c>
      <c r="G131">
        <f t="shared" si="20"/>
        <v>4.5294899995496962E-2</v>
      </c>
      <c r="J131">
        <f t="shared" si="21"/>
        <v>4.5294899995496962E-2</v>
      </c>
      <c r="O131">
        <f t="shared" ca="1" si="22"/>
        <v>-3.2291560717730584E-4</v>
      </c>
      <c r="Q131" s="2">
        <f t="shared" si="23"/>
        <v>34677.392399999997</v>
      </c>
    </row>
    <row r="132" spans="1:17" x14ac:dyDescent="0.2">
      <c r="A132" s="29" t="s">
        <v>43</v>
      </c>
      <c r="B132" s="30" t="s">
        <v>35</v>
      </c>
      <c r="C132" s="29">
        <v>49696.823199999999</v>
      </c>
      <c r="D132" s="29">
        <v>1E-4</v>
      </c>
      <c r="E132" s="31">
        <f t="shared" si="18"/>
        <v>-9587.6617125049506</v>
      </c>
      <c r="F132">
        <f t="shared" si="19"/>
        <v>-9587.5</v>
      </c>
      <c r="G132">
        <f t="shared" si="20"/>
        <v>-4.7283749998314306E-2</v>
      </c>
      <c r="J132">
        <f t="shared" si="21"/>
        <v>-4.7283749998314306E-2</v>
      </c>
      <c r="O132">
        <f t="shared" ca="1" si="22"/>
        <v>-3.2287532433978233E-4</v>
      </c>
      <c r="Q132" s="2">
        <f t="shared" si="23"/>
        <v>34678.323199999999</v>
      </c>
    </row>
    <row r="133" spans="1:17" x14ac:dyDescent="0.2">
      <c r="A133" s="29" t="s">
        <v>42</v>
      </c>
      <c r="B133" s="30" t="s">
        <v>35</v>
      </c>
      <c r="C133" s="29">
        <v>49961.631000000001</v>
      </c>
      <c r="D133" s="29">
        <v>2.5000000000000001E-3</v>
      </c>
      <c r="E133" s="31">
        <f t="shared" si="18"/>
        <v>-8682.0073879790216</v>
      </c>
      <c r="F133">
        <f t="shared" si="19"/>
        <v>-8682</v>
      </c>
      <c r="G133">
        <f t="shared" si="20"/>
        <v>-2.1601999978884123E-3</v>
      </c>
      <c r="J133">
        <f t="shared" si="21"/>
        <v>-2.1601999978884123E-3</v>
      </c>
      <c r="O133">
        <f t="shared" ca="1" si="22"/>
        <v>-3.1245357880334176E-4</v>
      </c>
      <c r="Q133" s="2">
        <f t="shared" si="23"/>
        <v>34943.131000000001</v>
      </c>
    </row>
    <row r="134" spans="1:17" x14ac:dyDescent="0.2">
      <c r="A134" s="29" t="s">
        <v>42</v>
      </c>
      <c r="B134" s="30" t="s">
        <v>35</v>
      </c>
      <c r="C134" s="29">
        <v>49961.635000000002</v>
      </c>
      <c r="D134" s="29">
        <v>2.5000000000000001E-3</v>
      </c>
      <c r="E134" s="31">
        <f t="shared" si="18"/>
        <v>-8681.9937078030634</v>
      </c>
      <c r="F134">
        <f t="shared" si="19"/>
        <v>-8682</v>
      </c>
      <c r="G134">
        <f t="shared" si="20"/>
        <v>1.8398000029264949E-3</v>
      </c>
      <c r="J134">
        <f t="shared" si="21"/>
        <v>1.8398000029264949E-3</v>
      </c>
      <c r="O134">
        <f t="shared" ca="1" si="22"/>
        <v>-3.1245357880334176E-4</v>
      </c>
      <c r="Q134" s="2">
        <f t="shared" si="23"/>
        <v>34943.135000000002</v>
      </c>
    </row>
    <row r="135" spans="1:17" x14ac:dyDescent="0.2">
      <c r="A135" s="29" t="s">
        <v>42</v>
      </c>
      <c r="B135" s="30" t="s">
        <v>35</v>
      </c>
      <c r="C135" s="29">
        <v>49961.637499999997</v>
      </c>
      <c r="D135" s="29">
        <v>1.5E-3</v>
      </c>
      <c r="E135" s="31">
        <f t="shared" si="18"/>
        <v>-8681.9851576931087</v>
      </c>
      <c r="F135">
        <f t="shared" si="19"/>
        <v>-8682</v>
      </c>
      <c r="G135">
        <f t="shared" si="20"/>
        <v>4.3397999979788437E-3</v>
      </c>
      <c r="J135">
        <f t="shared" si="21"/>
        <v>4.3397999979788437E-3</v>
      </c>
      <c r="O135">
        <f t="shared" ca="1" si="22"/>
        <v>-3.1245357880334176E-4</v>
      </c>
      <c r="Q135" s="2">
        <f t="shared" si="23"/>
        <v>34943.137499999997</v>
      </c>
    </row>
    <row r="136" spans="1:17" x14ac:dyDescent="0.2">
      <c r="A136" s="32" t="s">
        <v>36</v>
      </c>
      <c r="B136" s="33" t="s">
        <v>35</v>
      </c>
      <c r="C136" s="32">
        <v>52500.197</v>
      </c>
      <c r="D136" s="32"/>
      <c r="E136" s="31">
        <f t="shared" si="18"/>
        <v>0</v>
      </c>
      <c r="F136">
        <f t="shared" si="19"/>
        <v>0</v>
      </c>
      <c r="G136">
        <f t="shared" si="20"/>
        <v>0</v>
      </c>
      <c r="I136">
        <f>+G136</f>
        <v>0</v>
      </c>
      <c r="O136">
        <f t="shared" ca="1" si="22"/>
        <v>-2.1252912298072788E-4</v>
      </c>
      <c r="Q136" s="2">
        <f t="shared" si="23"/>
        <v>37481.697</v>
      </c>
    </row>
    <row r="137" spans="1:17" x14ac:dyDescent="0.2">
      <c r="A137" s="35" t="s">
        <v>40</v>
      </c>
      <c r="B137" s="34" t="s">
        <v>35</v>
      </c>
      <c r="C137" s="35">
        <v>53028.552600000003</v>
      </c>
      <c r="D137" s="35">
        <v>4.0000000000000002E-4</v>
      </c>
      <c r="E137" s="31">
        <f t="shared" si="18"/>
        <v>1806.9993936262099</v>
      </c>
      <c r="F137">
        <f t="shared" si="19"/>
        <v>1807</v>
      </c>
      <c r="G137">
        <f t="shared" si="20"/>
        <v>-1.7729999672155827E-4</v>
      </c>
      <c r="K137">
        <f t="shared" ref="K137:K155" si="24">+G137</f>
        <v>-1.7729999672155827E-4</v>
      </c>
      <c r="O137">
        <f t="shared" ca="1" si="22"/>
        <v>-1.9173166943644508E-4</v>
      </c>
      <c r="Q137" s="2">
        <f t="shared" si="23"/>
        <v>38010.052600000003</v>
      </c>
    </row>
    <row r="138" spans="1:17" x14ac:dyDescent="0.2">
      <c r="A138" s="35" t="s">
        <v>40</v>
      </c>
      <c r="B138" s="34" t="s">
        <v>35</v>
      </c>
      <c r="C138" s="35">
        <v>53033.813999999998</v>
      </c>
      <c r="D138" s="35">
        <v>6.9999999999999999E-4</v>
      </c>
      <c r="E138" s="31">
        <f t="shared" si="18"/>
        <v>1824.9936130678459</v>
      </c>
      <c r="F138">
        <f t="shared" si="19"/>
        <v>1825</v>
      </c>
      <c r="G138">
        <f t="shared" si="20"/>
        <v>-1.8675000028451905E-3</v>
      </c>
      <c r="K138">
        <f t="shared" si="24"/>
        <v>-1.8675000028451905E-3</v>
      </c>
      <c r="O138">
        <f t="shared" ca="1" si="22"/>
        <v>-1.9152450055775271E-4</v>
      </c>
      <c r="Q138" s="2">
        <f t="shared" si="23"/>
        <v>38015.313999999998</v>
      </c>
    </row>
    <row r="139" spans="1:17" x14ac:dyDescent="0.2">
      <c r="A139" s="35" t="s">
        <v>40</v>
      </c>
      <c r="B139" s="34" t="s">
        <v>41</v>
      </c>
      <c r="C139" s="35">
        <v>53035.131000000001</v>
      </c>
      <c r="D139" s="35">
        <v>1E-3</v>
      </c>
      <c r="E139" s="31">
        <f t="shared" si="18"/>
        <v>1829.497811000849</v>
      </c>
      <c r="F139">
        <f t="shared" si="19"/>
        <v>1829.5</v>
      </c>
      <c r="G139">
        <f t="shared" si="20"/>
        <v>-6.4004999876488E-4</v>
      </c>
      <c r="K139">
        <f t="shared" si="24"/>
        <v>-6.4004999876488E-4</v>
      </c>
      <c r="O139">
        <f t="shared" ca="1" si="22"/>
        <v>-1.9147270833807964E-4</v>
      </c>
      <c r="Q139" s="2">
        <f t="shared" si="23"/>
        <v>38016.631000000001</v>
      </c>
    </row>
    <row r="140" spans="1:17" x14ac:dyDescent="0.2">
      <c r="A140" s="36" t="s">
        <v>44</v>
      </c>
      <c r="B140" s="37" t="s">
        <v>41</v>
      </c>
      <c r="C140" s="38">
        <v>56435.668680000002</v>
      </c>
      <c r="D140" s="38">
        <v>0</v>
      </c>
      <c r="E140" s="31">
        <f t="shared" si="18"/>
        <v>13459.486261512304</v>
      </c>
      <c r="F140">
        <f t="shared" si="19"/>
        <v>13459.5</v>
      </c>
      <c r="G140">
        <f t="shared" si="20"/>
        <v>-4.0170499996747822E-3</v>
      </c>
      <c r="K140">
        <f t="shared" si="24"/>
        <v>-4.0170499996747822E-3</v>
      </c>
      <c r="O140">
        <f t="shared" ca="1" si="22"/>
        <v>-5.7618593938517376E-5</v>
      </c>
      <c r="Q140" s="2">
        <f t="shared" si="23"/>
        <v>41417.168680000002</v>
      </c>
    </row>
    <row r="141" spans="1:17" x14ac:dyDescent="0.2">
      <c r="A141" s="38" t="s">
        <v>48</v>
      </c>
      <c r="B141" s="37"/>
      <c r="C141" s="38">
        <v>57128.790399999823</v>
      </c>
      <c r="D141" s="38">
        <v>6.9999999999999999E-4</v>
      </c>
      <c r="E141" s="31">
        <f t="shared" si="18"/>
        <v>15829.993033369792</v>
      </c>
      <c r="F141">
        <f t="shared" si="19"/>
        <v>15830</v>
      </c>
      <c r="G141">
        <f t="shared" si="20"/>
        <v>-2.0370001730043441E-3</v>
      </c>
      <c r="K141">
        <f t="shared" si="24"/>
        <v>-2.0370001730043441E-3</v>
      </c>
      <c r="O141">
        <f t="shared" ca="1" si="22"/>
        <v>-3.0335603552948817E-5</v>
      </c>
      <c r="Q141" s="2">
        <f t="shared" si="23"/>
        <v>42110.290399999823</v>
      </c>
    </row>
    <row r="142" spans="1:17" x14ac:dyDescent="0.2">
      <c r="A142" s="38" t="s">
        <v>48</v>
      </c>
      <c r="B142" s="37"/>
      <c r="C142" s="38">
        <v>57128.936699999962</v>
      </c>
      <c r="D142" s="38">
        <v>8.0000000000000004E-4</v>
      </c>
      <c r="E142" s="31">
        <f t="shared" si="18"/>
        <v>15830.493385805799</v>
      </c>
      <c r="F142">
        <f t="shared" si="19"/>
        <v>15830.5</v>
      </c>
      <c r="G142">
        <f t="shared" si="20"/>
        <v>-1.93395003589103E-3</v>
      </c>
      <c r="K142">
        <f t="shared" si="24"/>
        <v>-1.93395003589103E-3</v>
      </c>
      <c r="O142">
        <f t="shared" ca="1" si="22"/>
        <v>-3.0329848861874022E-5</v>
      </c>
      <c r="Q142" s="2">
        <f t="shared" si="23"/>
        <v>42110.436699999962</v>
      </c>
    </row>
    <row r="143" spans="1:17" x14ac:dyDescent="0.2">
      <c r="A143" s="38" t="s">
        <v>48</v>
      </c>
      <c r="B143" s="37"/>
      <c r="C143" s="38">
        <v>57129.81399999978</v>
      </c>
      <c r="D143" s="38">
        <v>1E-3</v>
      </c>
      <c r="E143" s="31">
        <f t="shared" si="18"/>
        <v>15833.49379039638</v>
      </c>
      <c r="F143">
        <f t="shared" si="19"/>
        <v>15833.5</v>
      </c>
      <c r="G143">
        <f t="shared" si="20"/>
        <v>-1.8156502192141488E-3</v>
      </c>
      <c r="K143">
        <f t="shared" si="24"/>
        <v>-1.8156502192141488E-3</v>
      </c>
      <c r="O143">
        <f t="shared" ca="1" si="22"/>
        <v>-3.0295320715425307E-5</v>
      </c>
      <c r="Q143" s="2">
        <f t="shared" si="23"/>
        <v>42111.31399999978</v>
      </c>
    </row>
    <row r="144" spans="1:17" x14ac:dyDescent="0.2">
      <c r="A144" s="38" t="s">
        <v>48</v>
      </c>
      <c r="B144" s="37"/>
      <c r="C144" s="38">
        <v>57129.961000000127</v>
      </c>
      <c r="D144" s="38">
        <v>1E-3</v>
      </c>
      <c r="E144" s="31">
        <f t="shared" si="18"/>
        <v>15833.996536863891</v>
      </c>
      <c r="F144">
        <f t="shared" si="19"/>
        <v>15834</v>
      </c>
      <c r="G144">
        <f t="shared" si="20"/>
        <v>-1.012599874229636E-3</v>
      </c>
      <c r="K144">
        <f t="shared" si="24"/>
        <v>-1.012599874229636E-3</v>
      </c>
      <c r="O144">
        <f t="shared" ca="1" si="22"/>
        <v>-3.0289566024350512E-5</v>
      </c>
      <c r="Q144" s="2">
        <f t="shared" si="23"/>
        <v>42111.461000000127</v>
      </c>
    </row>
    <row r="145" spans="1:17" x14ac:dyDescent="0.2">
      <c r="A145" s="38" t="s">
        <v>48</v>
      </c>
      <c r="B145" s="37"/>
      <c r="C145" s="38">
        <v>57130.105899999849</v>
      </c>
      <c r="D145" s="38">
        <v>8.9999999999999998E-4</v>
      </c>
      <c r="E145" s="31">
        <f t="shared" si="18"/>
        <v>15834.492101236892</v>
      </c>
      <c r="F145">
        <f t="shared" si="19"/>
        <v>15834.5</v>
      </c>
      <c r="G145">
        <f t="shared" si="20"/>
        <v>-2.3095501528587192E-3</v>
      </c>
      <c r="K145">
        <f t="shared" si="24"/>
        <v>-2.3095501528587192E-3</v>
      </c>
      <c r="O145">
        <f t="shared" ca="1" si="22"/>
        <v>-3.0283811333275718E-5</v>
      </c>
      <c r="Q145" s="2">
        <f t="shared" si="23"/>
        <v>42111.605899999849</v>
      </c>
    </row>
    <row r="146" spans="1:17" x14ac:dyDescent="0.2">
      <c r="A146" s="42" t="s">
        <v>50</v>
      </c>
      <c r="B146" s="43" t="s">
        <v>41</v>
      </c>
      <c r="C146" s="44">
        <v>57136.827089999999</v>
      </c>
      <c r="D146" s="44">
        <v>0</v>
      </c>
      <c r="E146" s="31">
        <f t="shared" si="18"/>
        <v>15857.47886669318</v>
      </c>
      <c r="F146">
        <f t="shared" si="19"/>
        <v>15857.5</v>
      </c>
      <c r="G146">
        <f t="shared" si="20"/>
        <v>-6.179249998240266E-3</v>
      </c>
      <c r="K146">
        <f t="shared" si="24"/>
        <v>-6.179249998240266E-3</v>
      </c>
      <c r="O146">
        <f t="shared" ca="1" si="22"/>
        <v>-3.0019095543835483E-5</v>
      </c>
      <c r="Q146" s="2">
        <f t="shared" si="23"/>
        <v>42118.327089999999</v>
      </c>
    </row>
    <row r="147" spans="1:17" x14ac:dyDescent="0.2">
      <c r="A147" s="38" t="s">
        <v>48</v>
      </c>
      <c r="B147" s="37"/>
      <c r="C147" s="38">
        <v>57140.778700000141</v>
      </c>
      <c r="D147" s="38">
        <v>6.9999999999999999E-4</v>
      </c>
      <c r="E147" s="31">
        <f t="shared" si="18"/>
        <v>15870.993546719479</v>
      </c>
      <c r="F147">
        <f t="shared" si="19"/>
        <v>15871</v>
      </c>
      <c r="G147">
        <f t="shared" si="20"/>
        <v>-1.8868998595280573E-3</v>
      </c>
      <c r="K147">
        <f t="shared" si="24"/>
        <v>-1.8868998595280573E-3</v>
      </c>
      <c r="O147">
        <f t="shared" ca="1" si="22"/>
        <v>-2.9863718884816213E-5</v>
      </c>
      <c r="Q147" s="2">
        <f t="shared" si="23"/>
        <v>42122.278700000141</v>
      </c>
    </row>
    <row r="148" spans="1:17" x14ac:dyDescent="0.2">
      <c r="A148" s="38" t="s">
        <v>48</v>
      </c>
      <c r="B148" s="37"/>
      <c r="C148" s="38">
        <v>57140.924999999814</v>
      </c>
      <c r="D148" s="38">
        <v>1E-3</v>
      </c>
      <c r="E148" s="31">
        <f t="shared" si="18"/>
        <v>15871.493899153895</v>
      </c>
      <c r="F148">
        <f t="shared" si="19"/>
        <v>15871.5</v>
      </c>
      <c r="G148">
        <f t="shared" si="20"/>
        <v>-1.7838501880760305E-3</v>
      </c>
      <c r="K148">
        <f t="shared" si="24"/>
        <v>-1.7838501880760305E-3</v>
      </c>
      <c r="O148">
        <f t="shared" ca="1" si="22"/>
        <v>-2.9857964193741445E-5</v>
      </c>
      <c r="Q148" s="2">
        <f t="shared" si="23"/>
        <v>42122.424999999814</v>
      </c>
    </row>
    <row r="149" spans="1:17" x14ac:dyDescent="0.2">
      <c r="A149" s="38" t="s">
        <v>48</v>
      </c>
      <c r="B149" s="37"/>
      <c r="C149" s="38">
        <v>57141.070900000166</v>
      </c>
      <c r="D149" s="38">
        <v>8.0000000000000004E-4</v>
      </c>
      <c r="E149" s="31">
        <f t="shared" ref="E149:E176" si="25">+(C149-C$7)/C$8</f>
        <v>15871.992883573037</v>
      </c>
      <c r="F149">
        <f t="shared" ref="F149:F180" si="26">ROUND(2*E149,0)/2</f>
        <v>15872</v>
      </c>
      <c r="G149">
        <f t="shared" ref="G149:G180" si="27">+C149-(C$7+F149*C$8)</f>
        <v>-2.0807998371310532E-3</v>
      </c>
      <c r="K149">
        <f t="shared" si="24"/>
        <v>-2.0807998371310532E-3</v>
      </c>
      <c r="O149">
        <f t="shared" ref="O149:O176" ca="1" si="28">+C$11+C$12*$F149</f>
        <v>-2.9852209502666651E-5</v>
      </c>
      <c r="Q149" s="2">
        <f t="shared" ref="Q149:Q176" si="29">+C149-15018.5</f>
        <v>42122.570900000166</v>
      </c>
    </row>
    <row r="150" spans="1:17" x14ac:dyDescent="0.2">
      <c r="A150" s="38" t="s">
        <v>48</v>
      </c>
      <c r="B150" s="37"/>
      <c r="C150" s="38">
        <v>57141.802000000142</v>
      </c>
      <c r="D150" s="38">
        <v>1E-3</v>
      </c>
      <c r="E150" s="31">
        <f t="shared" si="25"/>
        <v>15874.493277733023</v>
      </c>
      <c r="F150">
        <f t="shared" si="26"/>
        <v>15874.5</v>
      </c>
      <c r="G150">
        <f t="shared" si="27"/>
        <v>-1.9655498617794365E-3</v>
      </c>
      <c r="K150">
        <f t="shared" si="24"/>
        <v>-1.9655498617794365E-3</v>
      </c>
      <c r="O150">
        <f t="shared" ca="1" si="28"/>
        <v>-2.9823436047292704E-5</v>
      </c>
      <c r="Q150" s="2">
        <f t="shared" si="29"/>
        <v>42123.302000000142</v>
      </c>
    </row>
    <row r="151" spans="1:17" x14ac:dyDescent="0.2">
      <c r="A151" s="38" t="s">
        <v>48</v>
      </c>
      <c r="B151" s="37"/>
      <c r="C151" s="38">
        <v>57141.948799999896</v>
      </c>
      <c r="D151" s="38">
        <v>8.9999999999999998E-4</v>
      </c>
      <c r="E151" s="31">
        <f t="shared" si="25"/>
        <v>15874.995340189711</v>
      </c>
      <c r="F151">
        <f t="shared" si="26"/>
        <v>15875</v>
      </c>
      <c r="G151">
        <f t="shared" si="27"/>
        <v>-1.3625001010950655E-3</v>
      </c>
      <c r="K151">
        <f t="shared" si="24"/>
        <v>-1.3625001010950655E-3</v>
      </c>
      <c r="O151">
        <f t="shared" ca="1" si="28"/>
        <v>-2.9817681356217909E-5</v>
      </c>
      <c r="Q151" s="2">
        <f t="shared" si="29"/>
        <v>42123.448799999896</v>
      </c>
    </row>
    <row r="152" spans="1:17" x14ac:dyDescent="0.2">
      <c r="A152" s="38" t="s">
        <v>48</v>
      </c>
      <c r="B152" s="37"/>
      <c r="C152" s="38">
        <v>57142.095000000205</v>
      </c>
      <c r="D152" s="38">
        <v>1E-3</v>
      </c>
      <c r="E152" s="31">
        <f t="shared" si="25"/>
        <v>15875.495350621901</v>
      </c>
      <c r="F152">
        <f t="shared" si="26"/>
        <v>15875.5</v>
      </c>
      <c r="G152">
        <f t="shared" si="27"/>
        <v>-1.3594497941085137E-3</v>
      </c>
      <c r="K152">
        <f t="shared" si="24"/>
        <v>-1.3594497941085137E-3</v>
      </c>
      <c r="O152">
        <f t="shared" ca="1" si="28"/>
        <v>-2.9811926665143141E-5</v>
      </c>
      <c r="Q152" s="2">
        <f t="shared" si="29"/>
        <v>42123.595000000205</v>
      </c>
    </row>
    <row r="153" spans="1:17" x14ac:dyDescent="0.2">
      <c r="A153" s="38" t="s">
        <v>48</v>
      </c>
      <c r="B153" s="37"/>
      <c r="C153" s="38">
        <v>57143.118999999948</v>
      </c>
      <c r="D153" s="38">
        <v>1E-3</v>
      </c>
      <c r="E153" s="31">
        <f t="shared" si="25"/>
        <v>15878.997475665354</v>
      </c>
      <c r="F153">
        <f t="shared" si="26"/>
        <v>15879</v>
      </c>
      <c r="G153">
        <f t="shared" si="27"/>
        <v>-7.3810005414998159E-4</v>
      </c>
      <c r="K153">
        <f t="shared" si="24"/>
        <v>-7.3810005414998159E-4</v>
      </c>
      <c r="O153">
        <f t="shared" ca="1" si="28"/>
        <v>-2.9771643827619605E-5</v>
      </c>
      <c r="Q153" s="2">
        <f t="shared" si="29"/>
        <v>42124.618999999948</v>
      </c>
    </row>
    <row r="154" spans="1:17" x14ac:dyDescent="0.2">
      <c r="A154" s="38" t="s">
        <v>48</v>
      </c>
      <c r="B154" s="37"/>
      <c r="C154" s="38">
        <v>57143.996999999974</v>
      </c>
      <c r="D154" s="38">
        <v>1E-3</v>
      </c>
      <c r="E154" s="31">
        <f t="shared" si="25"/>
        <v>15882.000274287439</v>
      </c>
      <c r="F154">
        <f t="shared" si="26"/>
        <v>15882</v>
      </c>
      <c r="G154">
        <f t="shared" si="27"/>
        <v>8.019997039809823E-5</v>
      </c>
      <c r="K154">
        <f t="shared" si="24"/>
        <v>8.019997039809823E-5</v>
      </c>
      <c r="O154">
        <f t="shared" ca="1" si="28"/>
        <v>-2.973711568117089E-5</v>
      </c>
      <c r="Q154" s="2">
        <f t="shared" si="29"/>
        <v>42125.496999999974</v>
      </c>
    </row>
    <row r="155" spans="1:17" x14ac:dyDescent="0.2">
      <c r="A155" s="38" t="s">
        <v>48</v>
      </c>
      <c r="B155" s="37"/>
      <c r="C155" s="38">
        <v>57146.043000000063</v>
      </c>
      <c r="D155" s="38">
        <v>1E-3</v>
      </c>
      <c r="E155" s="31">
        <f t="shared" si="25"/>
        <v>15888.997684288432</v>
      </c>
      <c r="F155">
        <f t="shared" si="26"/>
        <v>15889</v>
      </c>
      <c r="G155">
        <f t="shared" si="27"/>
        <v>-6.770999389118515E-4</v>
      </c>
      <c r="K155">
        <f t="shared" si="24"/>
        <v>-6.770999389118515E-4</v>
      </c>
      <c r="O155">
        <f t="shared" ca="1" si="28"/>
        <v>-2.9656550006123872E-5</v>
      </c>
      <c r="Q155" s="2">
        <f t="shared" si="29"/>
        <v>42127.543000000063</v>
      </c>
    </row>
    <row r="156" spans="1:17" ht="15" x14ac:dyDescent="0.2">
      <c r="A156" s="39" t="s">
        <v>47</v>
      </c>
      <c r="B156" s="40"/>
      <c r="C156" s="38">
        <v>57151.012000000002</v>
      </c>
      <c r="D156" s="41">
        <v>1E-4</v>
      </c>
      <c r="E156" s="31">
        <f t="shared" si="25"/>
        <v>15905.991882867605</v>
      </c>
      <c r="F156">
        <f t="shared" si="26"/>
        <v>15906</v>
      </c>
      <c r="G156">
        <f t="shared" si="27"/>
        <v>-2.3733999987598509E-3</v>
      </c>
      <c r="I156">
        <f>+G156</f>
        <v>-2.3733999987598509E-3</v>
      </c>
      <c r="O156">
        <f t="shared" ca="1" si="28"/>
        <v>-2.9460890509581093E-5</v>
      </c>
      <c r="Q156" s="2">
        <f t="shared" si="29"/>
        <v>42132.512000000002</v>
      </c>
    </row>
    <row r="157" spans="1:17" x14ac:dyDescent="0.2">
      <c r="A157" s="45" t="s">
        <v>51</v>
      </c>
      <c r="B157" s="46" t="s">
        <v>35</v>
      </c>
      <c r="C157" s="47">
        <v>57151.012000000002</v>
      </c>
      <c r="D157" s="47">
        <v>1E-4</v>
      </c>
      <c r="E157" s="31">
        <f t="shared" si="25"/>
        <v>15905.991882867605</v>
      </c>
      <c r="F157">
        <f t="shared" si="26"/>
        <v>15906</v>
      </c>
      <c r="G157">
        <f t="shared" si="27"/>
        <v>-2.3733999987598509E-3</v>
      </c>
      <c r="K157">
        <f t="shared" ref="K157:K168" si="30">+G157</f>
        <v>-2.3733999987598509E-3</v>
      </c>
      <c r="O157">
        <f t="shared" ca="1" si="28"/>
        <v>-2.9460890509581093E-5</v>
      </c>
      <c r="Q157" s="2">
        <f t="shared" si="29"/>
        <v>42132.512000000002</v>
      </c>
    </row>
    <row r="158" spans="1:17" x14ac:dyDescent="0.2">
      <c r="A158" s="48" t="s">
        <v>51</v>
      </c>
      <c r="B158" s="49" t="s">
        <v>35</v>
      </c>
      <c r="C158" s="50">
        <v>57151.012000000104</v>
      </c>
      <c r="D158" s="50">
        <v>1E-4</v>
      </c>
      <c r="E158" s="31">
        <f t="shared" si="25"/>
        <v>15905.991882867955</v>
      </c>
      <c r="F158">
        <f t="shared" si="26"/>
        <v>15906</v>
      </c>
      <c r="G158">
        <f t="shared" si="27"/>
        <v>-2.3733998968964443E-3</v>
      </c>
      <c r="K158">
        <f t="shared" si="30"/>
        <v>-2.3733998968964443E-3</v>
      </c>
      <c r="O158">
        <f t="shared" ca="1" si="28"/>
        <v>-2.9460890509581093E-5</v>
      </c>
      <c r="Q158" s="2">
        <f t="shared" si="29"/>
        <v>42132.512000000104</v>
      </c>
    </row>
    <row r="159" spans="1:17" x14ac:dyDescent="0.2">
      <c r="A159" s="38" t="s">
        <v>48</v>
      </c>
      <c r="B159" s="37"/>
      <c r="C159" s="38">
        <v>57153.79</v>
      </c>
      <c r="D159" s="38">
        <v>1E-3</v>
      </c>
      <c r="E159" s="31">
        <f t="shared" si="25"/>
        <v>15915.492765067947</v>
      </c>
      <c r="F159">
        <f t="shared" si="26"/>
        <v>15915.5</v>
      </c>
      <c r="G159">
        <f t="shared" si="27"/>
        <v>-2.1154499991098419E-3</v>
      </c>
      <c r="K159">
        <f t="shared" si="30"/>
        <v>-2.1154499991098419E-3</v>
      </c>
      <c r="O159">
        <f t="shared" ca="1" si="28"/>
        <v>-2.9351551379160128E-5</v>
      </c>
      <c r="Q159" s="2">
        <f t="shared" si="29"/>
        <v>42135.29</v>
      </c>
    </row>
    <row r="160" spans="1:17" ht="12" customHeight="1" x14ac:dyDescent="0.2">
      <c r="A160" s="38" t="s">
        <v>48</v>
      </c>
      <c r="B160" s="37"/>
      <c r="C160" s="38">
        <v>57153.935000000056</v>
      </c>
      <c r="D160" s="38">
        <v>1E-3</v>
      </c>
      <c r="E160" s="31">
        <f t="shared" si="25"/>
        <v>15915.988671446483</v>
      </c>
      <c r="F160">
        <f t="shared" si="26"/>
        <v>15916</v>
      </c>
      <c r="G160">
        <f t="shared" si="27"/>
        <v>-3.3123999455710873E-3</v>
      </c>
      <c r="K160">
        <f t="shared" si="30"/>
        <v>-3.3123999455710873E-3</v>
      </c>
      <c r="O160">
        <f t="shared" ca="1" si="28"/>
        <v>-2.9345796688085333E-5</v>
      </c>
      <c r="Q160" s="2">
        <f t="shared" si="29"/>
        <v>42135.435000000056</v>
      </c>
    </row>
    <row r="161" spans="1:20" ht="12" customHeight="1" x14ac:dyDescent="0.2">
      <c r="A161" s="38" t="s">
        <v>48</v>
      </c>
      <c r="B161" s="37"/>
      <c r="C161" s="38">
        <v>57154.082799999975</v>
      </c>
      <c r="D161" s="38">
        <v>5.9999999999999995E-4</v>
      </c>
      <c r="E161" s="31">
        <f t="shared" si="25"/>
        <v>15916.494153947722</v>
      </c>
      <c r="F161">
        <f t="shared" si="26"/>
        <v>15916.5</v>
      </c>
      <c r="G161">
        <f t="shared" si="27"/>
        <v>-1.7093500282499008E-3</v>
      </c>
      <c r="K161">
        <f t="shared" si="30"/>
        <v>-1.7093500282499008E-3</v>
      </c>
      <c r="O161">
        <f t="shared" ca="1" si="28"/>
        <v>-2.9340041997010538E-5</v>
      </c>
      <c r="Q161" s="2">
        <f t="shared" si="29"/>
        <v>42135.582799999975</v>
      </c>
    </row>
    <row r="162" spans="1:20" ht="12" customHeight="1" x14ac:dyDescent="0.2">
      <c r="A162" s="38" t="s">
        <v>48</v>
      </c>
      <c r="B162" s="37"/>
      <c r="C162" s="38">
        <v>57155.81380000012</v>
      </c>
      <c r="D162" s="38">
        <v>5.9999999999999995E-4</v>
      </c>
      <c r="E162" s="31">
        <f t="shared" si="25"/>
        <v>15922.414250092495</v>
      </c>
      <c r="F162">
        <f t="shared" si="26"/>
        <v>15922.5</v>
      </c>
      <c r="G162">
        <f t="shared" si="27"/>
        <v>-2.5072749878745526E-2</v>
      </c>
      <c r="K162">
        <f t="shared" si="30"/>
        <v>-2.5072749878745526E-2</v>
      </c>
      <c r="O162">
        <f t="shared" ca="1" si="28"/>
        <v>-2.9270985704113082E-5</v>
      </c>
      <c r="Q162" s="2">
        <f t="shared" si="29"/>
        <v>42137.31380000012</v>
      </c>
    </row>
    <row r="163" spans="1:20" ht="12" customHeight="1" x14ac:dyDescent="0.2">
      <c r="A163" s="51" t="s">
        <v>52</v>
      </c>
      <c r="B163" s="52" t="s">
        <v>35</v>
      </c>
      <c r="C163" s="53">
        <v>58241.061610000208</v>
      </c>
      <c r="D163" s="51">
        <v>1.2E-4</v>
      </c>
      <c r="E163" s="31">
        <f t="shared" si="25"/>
        <v>19634.009498830885</v>
      </c>
      <c r="F163">
        <f t="shared" si="26"/>
        <v>19634</v>
      </c>
      <c r="G163">
        <f t="shared" si="27"/>
        <v>2.7774002082878724E-3</v>
      </c>
      <c r="K163">
        <f t="shared" si="30"/>
        <v>2.7774002082878724E-3</v>
      </c>
      <c r="O163">
        <f t="shared" ca="1" si="28"/>
        <v>1.3446086144036125E-5</v>
      </c>
      <c r="Q163" s="2">
        <f t="shared" si="29"/>
        <v>43222.561610000208</v>
      </c>
    </row>
    <row r="164" spans="1:20" ht="12" customHeight="1" x14ac:dyDescent="0.2">
      <c r="A164" s="51" t="s">
        <v>52</v>
      </c>
      <c r="B164" s="52" t="s">
        <v>41</v>
      </c>
      <c r="C164" s="53">
        <v>58241.208839999977</v>
      </c>
      <c r="D164" s="51">
        <v>6.0000000000000002E-5</v>
      </c>
      <c r="E164" s="31">
        <f t="shared" si="25"/>
        <v>19634.513031906539</v>
      </c>
      <c r="F164">
        <f t="shared" si="26"/>
        <v>19634.5</v>
      </c>
      <c r="G164">
        <f t="shared" si="27"/>
        <v>3.8104499762994237E-3</v>
      </c>
      <c r="K164">
        <f t="shared" si="30"/>
        <v>3.8104499762994237E-3</v>
      </c>
      <c r="O164">
        <f t="shared" ca="1" si="28"/>
        <v>1.345184083511092E-5</v>
      </c>
      <c r="Q164" s="2">
        <f t="shared" si="29"/>
        <v>43222.708839999977</v>
      </c>
    </row>
    <row r="165" spans="1:20" ht="12" customHeight="1" x14ac:dyDescent="0.2">
      <c r="A165" s="51" t="s">
        <v>52</v>
      </c>
      <c r="B165" s="52" t="s">
        <v>41</v>
      </c>
      <c r="C165" s="53">
        <v>58580.971489999909</v>
      </c>
      <c r="D165" s="51">
        <v>5.4000000000000001E-4</v>
      </c>
      <c r="E165" s="31">
        <f t="shared" si="25"/>
        <v>20796.516240591576</v>
      </c>
      <c r="F165">
        <f t="shared" si="26"/>
        <v>20796.5</v>
      </c>
      <c r="G165">
        <f t="shared" si="27"/>
        <v>4.7486499097431079E-3</v>
      </c>
      <c r="K165">
        <f t="shared" si="30"/>
        <v>4.7486499097431079E-3</v>
      </c>
      <c r="O165">
        <f t="shared" ca="1" si="28"/>
        <v>2.6825742892917553E-5</v>
      </c>
      <c r="Q165" s="2">
        <f t="shared" si="29"/>
        <v>43562.471489999909</v>
      </c>
    </row>
    <row r="166" spans="1:20" ht="12" customHeight="1" x14ac:dyDescent="0.2">
      <c r="A166" s="51" t="s">
        <v>52</v>
      </c>
      <c r="B166" s="52" t="s">
        <v>35</v>
      </c>
      <c r="C166" s="53">
        <v>58581.118030000012</v>
      </c>
      <c r="D166" s="51">
        <v>6.4000000000000005E-4</v>
      </c>
      <c r="E166" s="31">
        <f t="shared" si="25"/>
        <v>20797.017413838021</v>
      </c>
      <c r="F166">
        <f t="shared" si="26"/>
        <v>20797</v>
      </c>
      <c r="G166">
        <f t="shared" si="27"/>
        <v>5.0917000116896816E-3</v>
      </c>
      <c r="K166">
        <f t="shared" si="30"/>
        <v>5.0917000116896816E-3</v>
      </c>
      <c r="O166">
        <f t="shared" ca="1" si="28"/>
        <v>2.6831497583992348E-5</v>
      </c>
      <c r="Q166" s="2">
        <f t="shared" si="29"/>
        <v>43562.618030000012</v>
      </c>
    </row>
    <row r="167" spans="1:20" ht="12" customHeight="1" x14ac:dyDescent="0.2">
      <c r="A167" s="51" t="s">
        <v>52</v>
      </c>
      <c r="B167" s="52" t="s">
        <v>41</v>
      </c>
      <c r="C167" s="53">
        <v>58581.263960000128</v>
      </c>
      <c r="D167" s="51">
        <v>6.3000000000000003E-4</v>
      </c>
      <c r="E167" s="31">
        <f t="shared" si="25"/>
        <v>20797.51650085767</v>
      </c>
      <c r="F167">
        <f t="shared" si="26"/>
        <v>20797.5</v>
      </c>
      <c r="G167">
        <f t="shared" si="27"/>
        <v>4.8247501254081726E-3</v>
      </c>
      <c r="K167">
        <f t="shared" si="30"/>
        <v>4.8247501254081726E-3</v>
      </c>
      <c r="O167">
        <f t="shared" ca="1" si="28"/>
        <v>2.6837252275067143E-5</v>
      </c>
      <c r="Q167" s="2">
        <f t="shared" si="29"/>
        <v>43562.763960000128</v>
      </c>
    </row>
    <row r="168" spans="1:20" ht="12" customHeight="1" x14ac:dyDescent="0.2">
      <c r="A168" s="51" t="s">
        <v>53</v>
      </c>
      <c r="B168" s="52" t="s">
        <v>41</v>
      </c>
      <c r="C168" s="53">
        <v>58986.085380000062</v>
      </c>
      <c r="D168" s="51">
        <v>4.4000000000000002E-4</v>
      </c>
      <c r="E168" s="31">
        <f t="shared" si="25"/>
        <v>22182.023564787305</v>
      </c>
      <c r="F168">
        <f t="shared" si="26"/>
        <v>22182</v>
      </c>
      <c r="G168">
        <f t="shared" si="27"/>
        <v>6.890200063935481E-3</v>
      </c>
      <c r="K168">
        <f t="shared" si="30"/>
        <v>6.890200063935481E-3</v>
      </c>
      <c r="O168">
        <f t="shared" ca="1" si="28"/>
        <v>4.2771991861154313E-5</v>
      </c>
      <c r="Q168" s="2">
        <f t="shared" si="29"/>
        <v>43967.585380000062</v>
      </c>
    </row>
    <row r="169" spans="1:20" ht="12" customHeight="1" x14ac:dyDescent="0.2">
      <c r="A169" s="57" t="s">
        <v>55</v>
      </c>
      <c r="B169" s="58" t="s">
        <v>41</v>
      </c>
      <c r="C169" s="57">
        <v>59334.032505060546</v>
      </c>
      <c r="D169" s="59">
        <v>9.0170000000000007E-3</v>
      </c>
      <c r="E169" s="31">
        <f t="shared" si="25"/>
        <v>23372.018038203078</v>
      </c>
      <c r="F169">
        <f t="shared" si="26"/>
        <v>23372</v>
      </c>
      <c r="G169">
        <f t="shared" si="27"/>
        <v>5.2742605475941673E-3</v>
      </c>
      <c r="L169">
        <f t="shared" ref="L169:L174" si="31">+G169</f>
        <v>5.2742605475941673E-3</v>
      </c>
      <c r="O169">
        <f t="shared" ca="1" si="28"/>
        <v>5.6468156619149103E-5</v>
      </c>
      <c r="Q169" s="2">
        <f t="shared" si="29"/>
        <v>44315.532505060546</v>
      </c>
      <c r="T169" s="61" t="s">
        <v>57</v>
      </c>
    </row>
    <row r="170" spans="1:20" ht="12" customHeight="1" x14ac:dyDescent="0.2">
      <c r="A170" s="57" t="s">
        <v>55</v>
      </c>
      <c r="B170" s="58" t="s">
        <v>35</v>
      </c>
      <c r="C170" s="57">
        <v>59334.178515058011</v>
      </c>
      <c r="D170" s="59">
        <v>3.6410000000000001E-3</v>
      </c>
      <c r="E170" s="31">
        <f t="shared" si="25"/>
        <v>23372.517398817181</v>
      </c>
      <c r="F170">
        <f t="shared" si="26"/>
        <v>23372.5</v>
      </c>
      <c r="G170">
        <f t="shared" si="27"/>
        <v>5.0873080108431168E-3</v>
      </c>
      <c r="L170">
        <f t="shared" si="31"/>
        <v>5.0873080108431168E-3</v>
      </c>
      <c r="O170">
        <f t="shared" ca="1" si="28"/>
        <v>5.6473911310223897E-5</v>
      </c>
      <c r="Q170" s="2">
        <f t="shared" si="29"/>
        <v>44315.678515058011</v>
      </c>
      <c r="T170" s="61" t="s">
        <v>57</v>
      </c>
    </row>
    <row r="171" spans="1:20" ht="12" customHeight="1" x14ac:dyDescent="0.2">
      <c r="A171" s="57" t="s">
        <v>55</v>
      </c>
      <c r="B171" s="58" t="s">
        <v>41</v>
      </c>
      <c r="C171" s="57">
        <v>59346.020294174552</v>
      </c>
      <c r="D171" s="59">
        <v>2.8830000000000001E-3</v>
      </c>
      <c r="E171" s="31">
        <f t="shared" si="25"/>
        <v>23413.016804299106</v>
      </c>
      <c r="F171">
        <f t="shared" si="26"/>
        <v>23413</v>
      </c>
      <c r="G171">
        <f t="shared" si="27"/>
        <v>4.9134745495393872E-3</v>
      </c>
      <c r="L171">
        <f t="shared" si="31"/>
        <v>4.9134745495393872E-3</v>
      </c>
      <c r="O171">
        <f t="shared" ca="1" si="28"/>
        <v>5.6940041287281679E-5</v>
      </c>
      <c r="Q171" s="2">
        <f t="shared" si="29"/>
        <v>44327.520294174552</v>
      </c>
      <c r="T171" s="61" t="s">
        <v>57</v>
      </c>
    </row>
    <row r="172" spans="1:20" x14ac:dyDescent="0.2">
      <c r="A172" s="57" t="s">
        <v>55</v>
      </c>
      <c r="B172" s="58" t="s">
        <v>35</v>
      </c>
      <c r="C172" s="57">
        <v>59346.166384162847</v>
      </c>
      <c r="D172" s="59">
        <v>3.9329999999999999E-3</v>
      </c>
      <c r="E172" s="31">
        <f t="shared" si="25"/>
        <v>23413.516438485371</v>
      </c>
      <c r="F172">
        <f t="shared" si="26"/>
        <v>23413.5</v>
      </c>
      <c r="G172">
        <f t="shared" si="27"/>
        <v>4.8065128503367305E-3</v>
      </c>
      <c r="L172">
        <f t="shared" si="31"/>
        <v>4.8065128503367305E-3</v>
      </c>
      <c r="O172">
        <f t="shared" ca="1" si="28"/>
        <v>5.6945795978356474E-5</v>
      </c>
      <c r="Q172" s="2">
        <f t="shared" si="29"/>
        <v>44327.666384162847</v>
      </c>
      <c r="T172" s="61" t="s">
        <v>57</v>
      </c>
    </row>
    <row r="173" spans="1:20" x14ac:dyDescent="0.2">
      <c r="A173" s="57" t="s">
        <v>55</v>
      </c>
      <c r="B173" s="58" t="s">
        <v>41</v>
      </c>
      <c r="C173" s="57">
        <v>59360.347573808394</v>
      </c>
      <c r="D173" s="59">
        <v>6.5160000000000001E-3</v>
      </c>
      <c r="E173" s="31">
        <f t="shared" si="25"/>
        <v>23462.016730883901</v>
      </c>
      <c r="F173">
        <f t="shared" si="26"/>
        <v>23462</v>
      </c>
      <c r="G173">
        <f t="shared" si="27"/>
        <v>4.8920083936536685E-3</v>
      </c>
      <c r="L173">
        <f t="shared" si="31"/>
        <v>4.8920083936536685E-3</v>
      </c>
      <c r="O173">
        <f t="shared" ca="1" si="28"/>
        <v>5.7504001012610863E-5</v>
      </c>
      <c r="Q173" s="2">
        <f t="shared" si="29"/>
        <v>44341.847573808394</v>
      </c>
      <c r="T173" s="61" t="s">
        <v>57</v>
      </c>
    </row>
    <row r="174" spans="1:20" x14ac:dyDescent="0.2">
      <c r="A174" s="57" t="s">
        <v>55</v>
      </c>
      <c r="B174" s="58" t="s">
        <v>35</v>
      </c>
      <c r="C174" s="57">
        <v>59360.493923797272</v>
      </c>
      <c r="D174" s="59">
        <v>5.3829999999999998E-3</v>
      </c>
      <c r="E174" s="31">
        <f t="shared" si="25"/>
        <v>23462.517254283597</v>
      </c>
      <c r="F174">
        <f t="shared" si="26"/>
        <v>23462.5</v>
      </c>
      <c r="G174">
        <f t="shared" si="27"/>
        <v>5.0450472699594684E-3</v>
      </c>
      <c r="L174">
        <f t="shared" si="31"/>
        <v>5.0450472699594684E-3</v>
      </c>
      <c r="O174">
        <f t="shared" ca="1" si="28"/>
        <v>5.7509755703685658E-5</v>
      </c>
      <c r="Q174" s="2">
        <f t="shared" si="29"/>
        <v>44341.993923797272</v>
      </c>
      <c r="T174" s="61" t="s">
        <v>57</v>
      </c>
    </row>
    <row r="175" spans="1:20" x14ac:dyDescent="0.2">
      <c r="A175" s="60" t="s">
        <v>54</v>
      </c>
      <c r="B175" s="56" t="s">
        <v>35</v>
      </c>
      <c r="C175" s="55">
        <v>59709.022156000137</v>
      </c>
      <c r="D175" s="54">
        <v>2.2699999999999999E-4</v>
      </c>
      <c r="E175" s="31">
        <f t="shared" si="25"/>
        <v>24654.499139688407</v>
      </c>
      <c r="F175">
        <f t="shared" si="26"/>
        <v>24654.5</v>
      </c>
      <c r="G175">
        <f t="shared" si="27"/>
        <v>-2.5154986360576004E-4</v>
      </c>
      <c r="K175">
        <f>+G175</f>
        <v>-2.5154986360576004E-4</v>
      </c>
      <c r="O175">
        <f t="shared" ca="1" si="28"/>
        <v>7.1228939225979573E-5</v>
      </c>
      <c r="Q175" s="2">
        <f t="shared" si="29"/>
        <v>44690.522156000137</v>
      </c>
      <c r="T175" s="61" t="s">
        <v>57</v>
      </c>
    </row>
    <row r="176" spans="1:20" x14ac:dyDescent="0.2">
      <c r="A176" s="60" t="s">
        <v>54</v>
      </c>
      <c r="B176" s="56" t="s">
        <v>41</v>
      </c>
      <c r="C176" s="55">
        <v>59709.168695</v>
      </c>
      <c r="D176" s="54">
        <v>1.74E-4</v>
      </c>
      <c r="E176" s="31">
        <f t="shared" si="25"/>
        <v>24655.000309513984</v>
      </c>
      <c r="F176">
        <f t="shared" si="26"/>
        <v>24655</v>
      </c>
      <c r="G176">
        <f t="shared" si="27"/>
        <v>9.0499997895676643E-5</v>
      </c>
      <c r="K176">
        <f>+G176</f>
        <v>9.0499997895676643E-5</v>
      </c>
      <c r="O176">
        <f t="shared" ca="1" si="28"/>
        <v>7.1234693917054368E-5</v>
      </c>
      <c r="Q176" s="2">
        <f t="shared" si="29"/>
        <v>44690.668695</v>
      </c>
      <c r="T176" s="61" t="s">
        <v>57</v>
      </c>
    </row>
    <row r="177" spans="1:17" x14ac:dyDescent="0.2">
      <c r="A177" s="29"/>
      <c r="B177" s="30"/>
      <c r="C177" s="29"/>
      <c r="D177" s="29"/>
      <c r="Q177" s="2"/>
    </row>
    <row r="178" spans="1:17" x14ac:dyDescent="0.2">
      <c r="C178" s="10"/>
      <c r="D178" s="10"/>
    </row>
    <row r="179" spans="1:17" x14ac:dyDescent="0.2">
      <c r="C179" s="10"/>
      <c r="D179" s="10"/>
    </row>
    <row r="180" spans="1:17" x14ac:dyDescent="0.2">
      <c r="C180" s="10"/>
      <c r="D180" s="10"/>
    </row>
    <row r="181" spans="1:17" x14ac:dyDescent="0.2">
      <c r="C181" s="10"/>
      <c r="D181" s="10"/>
    </row>
    <row r="182" spans="1:17" x14ac:dyDescent="0.2">
      <c r="C182" s="10"/>
      <c r="D182" s="10"/>
    </row>
    <row r="183" spans="1:17" x14ac:dyDescent="0.2">
      <c r="C183" s="10"/>
      <c r="D183" s="10"/>
    </row>
    <row r="184" spans="1:17" x14ac:dyDescent="0.2">
      <c r="C184" s="10"/>
      <c r="D184" s="10"/>
    </row>
    <row r="185" spans="1:17" x14ac:dyDescent="0.2">
      <c r="C185" s="10"/>
      <c r="D185" s="10"/>
    </row>
    <row r="186" spans="1:17" x14ac:dyDescent="0.2">
      <c r="C186" s="10"/>
      <c r="D186" s="10"/>
    </row>
    <row r="187" spans="1:17" x14ac:dyDescent="0.2">
      <c r="C187" s="10"/>
      <c r="D187" s="10"/>
    </row>
    <row r="188" spans="1:17" x14ac:dyDescent="0.2">
      <c r="C188" s="10"/>
      <c r="D188" s="10"/>
    </row>
    <row r="189" spans="1:17" x14ac:dyDescent="0.2">
      <c r="C189" s="10"/>
      <c r="D189" s="10"/>
    </row>
    <row r="190" spans="1:17" x14ac:dyDescent="0.2">
      <c r="C190" s="10"/>
      <c r="D190" s="10"/>
    </row>
    <row r="191" spans="1:17" x14ac:dyDescent="0.2">
      <c r="C191" s="10"/>
      <c r="D191" s="10"/>
    </row>
    <row r="192" spans="1:17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</sheetData>
  <protectedRanges>
    <protectedRange sqref="A162:D162" name="Range1"/>
  </protectedRanges>
  <sortState xmlns:xlrd2="http://schemas.microsoft.com/office/spreadsheetml/2017/richdata2" ref="A21:R177">
    <sortCondition ref="C21:C177"/>
  </sortState>
  <phoneticPr fontId="7" type="noConversion"/>
  <hyperlinks>
    <hyperlink ref="H2156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2024-01-16T04:05:15Z</dcterms:modified>
</cp:coreProperties>
</file>