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9BF465D-26F1-4359-B860-28B1E4DE4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Q22" i="1"/>
  <c r="Q23" i="1"/>
  <c r="G11" i="2"/>
  <c r="C11" i="2"/>
  <c r="E11" i="2"/>
  <c r="H11" i="2"/>
  <c r="B11" i="2"/>
  <c r="D11" i="2"/>
  <c r="A11" i="2"/>
  <c r="D9" i="1"/>
  <c r="E21" i="1"/>
  <c r="F21" i="1"/>
  <c r="G21" i="1"/>
  <c r="H21" i="1"/>
  <c r="E9" i="1"/>
  <c r="F16" i="1"/>
  <c r="F17" i="1" s="1"/>
  <c r="C17" i="1"/>
  <c r="Q21" i="1"/>
  <c r="C11" i="1"/>
  <c r="C12" i="1"/>
  <c r="C16" i="1" l="1"/>
  <c r="D18" i="1" s="1"/>
  <c r="O23" i="1"/>
  <c r="C15" i="1"/>
  <c r="F18" i="1" s="1"/>
  <c r="O22" i="1"/>
  <c r="O21" i="1"/>
  <c r="F19" i="1" l="1"/>
  <c r="C18" i="1"/>
</calcChain>
</file>

<file path=xl/sharedStrings.xml><?xml version="1.0" encoding="utf-8"?>
<sst xmlns="http://schemas.openxmlformats.org/spreadsheetml/2006/main" count="73" uniqueCount="61">
  <si>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</si>
  <si>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</si>
  <si>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</si>
  <si>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</si>
  <si>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</si>
  <si>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</si>
  <si>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</si>
  <si>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</si>
  <si>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</si>
  <si>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</si>
  <si>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</si>
  <si>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</si>
  <si>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</si>
  <si>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</si>
  <si>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</si>
  <si>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</si>
  <si>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</si>
  <si>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</si>
  <si>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</si>
  <si>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</si>
  <si>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</si>
  <si>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</si>
  <si>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</si>
  <si>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</si>
  <si>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</si>
  <si>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</si>
  <si>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</si>
  <si>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</si>
  <si>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</si>
  <si>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</si>
  <si>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</si>
  <si>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</si>
  <si>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</si>
  <si>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</si>
  <si>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</si>
  <si>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</si>
  <si>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</si>
  <si>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</si>
  <si>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</si>
  <si>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</si>
  <si>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</si>
  <si>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FL Cep</t>
  </si>
  <si>
    <t>EA/SD</t>
  </si>
  <si>
    <t>FL Cep / GSC 2500.2483</t>
  </si>
  <si>
    <t>GCVS 4</t>
  </si>
  <si>
    <t>Kreiner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</si>
  <si>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</si>
  <si>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</si>
  <si>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</si>
  <si>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</si>
  <si>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</si>
  <si>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</si>
  <si>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</si>
  <si>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2452502.5082 </t>
  </si>
  <si>
    <t> 16.08.2002 00:11 </t>
  </si>
  <si>
    <t> -0.1376 </t>
  </si>
  <si>
    <t>E </t>
  </si>
  <si>
    <t>?</t>
  </si>
  <si>
    <t> R.Diethelm </t>
  </si>
  <si>
    <t> BBS 128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</si>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</sst>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3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FL Cep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9-478E-8369-0DA3F49108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9-478E-8369-0DA3F49108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69-478E-8369-0DA3F49108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-0.13549999999668216</c:v>
                </c:pt>
                <c:pt idx="2">
                  <c:v>-0.1375800000023446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69-478E-8369-0DA3F49108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69-478E-8369-0DA3F49108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69-478E-8369-0DA3F49108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69-478E-8369-0DA3F49108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9.5618596707147674E-8</c:v>
                </c:pt>
                <c:pt idx="1">
                  <c:v>-0.13653373264561727</c:v>
                </c:pt>
                <c:pt idx="2">
                  <c:v>-0.13654636297200617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69-478E-8369-0DA3F491084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10810</c:v>
                </c:pt>
                <c:pt idx="2">
                  <c:v>10811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69-478E-8369-0DA3F4910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165088"/>
        <c:axId val="1"/>
      </c:scatterChart>
      <c:valAx>
        <c:axId val="73416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165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169FA7-0C9F-E2C5-3DC9-F70B3C895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 x14ac:dyDescent="0.2"/>
  <cols>
    <col min="1" max="1" width="14.42578125" customWidth="1"/>
    <col min="2" max="2" width="6.570312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7" ht="20.25" x14ac:dyDescent="0.3">
      <c r="A1" s="1" t="s">
        <v>43</v>
      </c>
      <c r="F1" s="37" t="s">
        <v>41</v>
      </c>
      <c r="G1" s="32">
        <v>20.465020000000003</v>
      </c>
      <c r="H1" s="33">
        <v>56.5428</v>
      </c>
      <c r="I1" s="34">
        <v>52500.248299999999</v>
      </c>
      <c r="J1" s="34">
        <v>2.2619595000000001</v>
      </c>
      <c r="K1" s="31" t="s">
        <v>42</v>
      </c>
      <c r="L1" s="33"/>
      <c r="M1" s="33"/>
      <c r="N1" s="33"/>
      <c r="O1" s="33"/>
      <c r="P1" s="33"/>
      <c r="Q1" s="33"/>
    </row>
    <row r="2" spans="1:17" x14ac:dyDescent="0.2">
      <c r="A2" t="s">
        <v>23</v>
      </c>
      <c r="B2" t="s">
        <v>42</v>
      </c>
      <c r="C2" s="30"/>
      <c r="D2" s="3"/>
    </row>
    <row r="3" spans="1:17" ht="13.5" thickBot="1" x14ac:dyDescent="0.25"/>
    <row r="4" spans="1:17" ht="14.25" thickTop="1" thickBot="1" x14ac:dyDescent="0.25">
      <c r="A4" s="5" t="s">
        <v>0</v>
      </c>
      <c r="C4" s="27">
        <v>28048.38</v>
      </c>
      <c r="D4" s="28">
        <v>2.2619799999999999</v>
      </c>
    </row>
    <row r="5" spans="1:17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50">
        <v>28048.38</v>
      </c>
      <c r="D7" s="29" t="s">
        <v>44</v>
      </c>
    </row>
    <row r="8" spans="1:17" x14ac:dyDescent="0.2">
      <c r="A8" t="s">
        <v>3</v>
      </c>
      <c r="C8" s="50">
        <v>2.2619799999999999</v>
      </c>
      <c r="D8" s="29" t="s">
        <v>44</v>
      </c>
    </row>
    <row r="9" spans="1:17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INTERCEPT(INDIRECT($E$9):G992,INDIRECT($D$9):F992)</f>
        <v>9.5618596707147674E-8</v>
      </c>
      <c r="D11" s="3"/>
      <c r="E11" s="10"/>
    </row>
    <row r="12" spans="1:17" x14ac:dyDescent="0.2">
      <c r="A12" s="10" t="s">
        <v>16</v>
      </c>
      <c r="B12" s="10"/>
      <c r="C12" s="21">
        <f ca="1">SLOPE(INDIRECT($E$9):G992,INDIRECT($D$9):F992)</f>
        <v>-1.2630326388918962E-5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</row>
    <row r="15" spans="1:17" x14ac:dyDescent="0.2">
      <c r="A15" s="12" t="s">
        <v>17</v>
      </c>
      <c r="B15" s="10"/>
      <c r="C15" s="13">
        <f ca="1">(C7+C11)+(C8+C12)*INT(MAX(F21:F3533))</f>
        <v>52502.509233637029</v>
      </c>
      <c r="E15" s="14" t="s">
        <v>34</v>
      </c>
      <c r="F15" s="35">
        <v>1</v>
      </c>
    </row>
    <row r="16" spans="1:17" x14ac:dyDescent="0.2">
      <c r="A16" s="16" t="s">
        <v>4</v>
      </c>
      <c r="B16" s="10"/>
      <c r="C16" s="17">
        <f ca="1">+C8+C12</f>
        <v>2.2619673696736111</v>
      </c>
      <c r="E16" s="14" t="s">
        <v>30</v>
      </c>
      <c r="F16" s="36">
        <f ca="1">NOW()+15018.5+$C$5/24</f>
        <v>60332.674442361109</v>
      </c>
    </row>
    <row r="17" spans="1:18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14273.5</v>
      </c>
    </row>
    <row r="18" spans="1:18" ht="14.25" thickTop="1" thickBot="1" x14ac:dyDescent="0.25">
      <c r="A18" s="16" t="s">
        <v>5</v>
      </c>
      <c r="B18" s="10"/>
      <c r="C18" s="19">
        <f ca="1">+C15</f>
        <v>52502.509233637029</v>
      </c>
      <c r="D18" s="20">
        <f ca="1">+C16</f>
        <v>2.2619673696736111</v>
      </c>
      <c r="E18" s="14" t="s">
        <v>36</v>
      </c>
      <c r="F18" s="23">
        <f ca="1">ROUND(2*(F16-$C$15)/$C$16,0)/2+F15</f>
        <v>3462.5</v>
      </c>
    </row>
    <row r="19" spans="1:18" ht="13.5" thickTop="1" x14ac:dyDescent="0.2">
      <c r="E19" s="14" t="s">
        <v>31</v>
      </c>
      <c r="F19" s="18">
        <f ca="1">+$C$15+$C$16*F18-15018.5-$C$5/24</f>
        <v>45316.467084465243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44</v>
      </c>
      <c r="C21" s="8">
        <v>28048.38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9.5618596707147674E-8</v>
      </c>
      <c r="Q21" s="2">
        <f>+C21-15018.5</f>
        <v>13029.880000000001</v>
      </c>
    </row>
    <row r="22" spans="1:18" x14ac:dyDescent="0.2">
      <c r="A22" t="s">
        <v>45</v>
      </c>
      <c r="C22" s="8">
        <v>52500.248299999999</v>
      </c>
      <c r="D22" s="8"/>
      <c r="E22">
        <f>+(C22-C$7)/C$8</f>
        <v>10809.940096729413</v>
      </c>
      <c r="F22">
        <f>ROUND(2*E22,0)/2</f>
        <v>10810</v>
      </c>
      <c r="G22">
        <f>+C22-(C$7+F22*C$8)</f>
        <v>-0.13549999999668216</v>
      </c>
      <c r="K22">
        <f>+G22</f>
        <v>-0.13549999999668216</v>
      </c>
      <c r="O22">
        <f ca="1">+C$11+C$12*$F22</f>
        <v>-0.13653373264561727</v>
      </c>
      <c r="Q22" s="2">
        <f>+C22-15018.5</f>
        <v>37481.748299999999</v>
      </c>
    </row>
    <row r="23" spans="1:18" x14ac:dyDescent="0.2">
      <c r="A23" t="s">
        <v>59</v>
      </c>
      <c r="B23" t="s">
        <v>60</v>
      </c>
      <c r="C23" s="8">
        <v>52502.508199999997</v>
      </c>
      <c r="D23" s="8" t="s">
        <v>38</v>
      </c>
      <c r="E23">
        <f>+(C23-C$7)/C$8</f>
        <v>10810.939177181051</v>
      </c>
      <c r="F23">
        <f>ROUND(2*E23,0)/2</f>
        <v>10811</v>
      </c>
      <c r="G23">
        <f>+C23-(C$7+F23*C$8)</f>
        <v>-0.1375800000023446</v>
      </c>
      <c r="K23">
        <f>+G23</f>
        <v>-0.1375800000023446</v>
      </c>
      <c r="O23">
        <f ca="1">+C$11+C$12*$F23</f>
        <v>-0.13654636297200617</v>
      </c>
      <c r="Q23" s="2">
        <f>+C23-15018.5</f>
        <v>37484.008199999997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46</v>
      </c>
      <c r="I1" s="39" t="s">
        <v>47</v>
      </c>
      <c r="J1" s="40" t="s">
        <v>40</v>
      </c>
    </row>
    <row r="2" spans="1:16" x14ac:dyDescent="0.2">
      <c r="I2" s="41" t="s">
        <v>48</v>
      </c>
      <c r="J2" s="42" t="s">
        <v>39</v>
      </c>
    </row>
    <row r="3" spans="1:16" x14ac:dyDescent="0.2">
      <c r="A3" s="43" t="s">
        <v>49</v>
      </c>
      <c r="I3" s="41" t="s">
        <v>50</v>
      </c>
      <c r="J3" s="42" t="s">
        <v>37</v>
      </c>
    </row>
    <row r="4" spans="1:16" x14ac:dyDescent="0.2">
      <c r="I4" s="41" t="s">
        <v>51</v>
      </c>
      <c r="J4" s="42" t="s">
        <v>37</v>
      </c>
    </row>
    <row r="5" spans="1:16" ht="13.5" thickBot="1" x14ac:dyDescent="0.25">
      <c r="I5" s="44" t="s">
        <v>52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BBS 128 </v>
      </c>
      <c r="B11" s="3" t="str">
        <f>IF(H11=INT(H11),"I","II")</f>
        <v>I</v>
      </c>
      <c r="C11" s="8">
        <f>1*G11</f>
        <v>52502.508199999997</v>
      </c>
      <c r="D11" s="10" t="str">
        <f>VLOOKUP(F11,I$1:J$5,2,FALSE)</f>
        <v>vis</v>
      </c>
      <c r="E11" s="46">
        <f>VLOOKUP(C11,Active!C$21:E$973,3,FALSE)</f>
        <v>10810.939177181051</v>
      </c>
      <c r="F11" s="3" t="s">
        <v>52</v>
      </c>
      <c r="G11" s="10" t="str">
        <f>MID(I11,3,LEN(I11)-3)</f>
        <v>52502.5082</v>
      </c>
      <c r="H11" s="8">
        <f>1*K11</f>
        <v>10811</v>
      </c>
      <c r="I11" s="47" t="s">
        <v>53</v>
      </c>
      <c r="J11" s="48" t="s">
        <v>54</v>
      </c>
      <c r="K11" s="47">
        <v>10811</v>
      </c>
      <c r="L11" s="47" t="s">
        <v>55</v>
      </c>
      <c r="M11" s="48" t="s">
        <v>56</v>
      </c>
      <c r="N11" s="48" t="s">
        <v>57</v>
      </c>
      <c r="O11" s="49" t="s">
        <v>58</v>
      </c>
      <c r="P11" s="49" t="s">
        <v>59</v>
      </c>
    </row>
    <row r="12" spans="1:16" x14ac:dyDescent="0.2">
      <c r="B12" s="3"/>
      <c r="E12" s="46"/>
      <c r="F12" s="3"/>
    </row>
    <row r="13" spans="1:16" x14ac:dyDescent="0.2">
      <c r="B13" s="3"/>
      <c r="E13" s="46"/>
      <c r="F13" s="3"/>
    </row>
    <row r="14" spans="1:16" x14ac:dyDescent="0.2">
      <c r="B14" s="3"/>
      <c r="E14" s="46"/>
      <c r="F14" s="3"/>
    </row>
    <row r="15" spans="1:16" x14ac:dyDescent="0.2">
      <c r="B15" s="3"/>
      <c r="E15" s="46"/>
      <c r="F15" s="3"/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E61" s="46"/>
      <c r="F61" s="3"/>
    </row>
    <row r="62" spans="2:6" x14ac:dyDescent="0.2">
      <c r="B62" s="3"/>
      <c r="E62" s="46"/>
      <c r="F62" s="3"/>
    </row>
    <row r="63" spans="2:6" x14ac:dyDescent="0.2">
      <c r="B63" s="3"/>
      <c r="E63" s="46"/>
      <c r="F63" s="3"/>
    </row>
    <row r="64" spans="2: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E91" s="46"/>
      <c r="F91" s="3"/>
    </row>
    <row r="92" spans="2:6" x14ac:dyDescent="0.2">
      <c r="B92" s="3"/>
      <c r="E92" s="46"/>
      <c r="F92" s="3"/>
    </row>
    <row r="93" spans="2:6" x14ac:dyDescent="0.2">
      <c r="B93" s="3"/>
      <c r="E93" s="46"/>
      <c r="F93" s="3"/>
    </row>
    <row r="94" spans="2:6" x14ac:dyDescent="0.2">
      <c r="B94" s="3"/>
      <c r="E94" s="46"/>
      <c r="F94" s="3"/>
    </row>
    <row r="95" spans="2:6" x14ac:dyDescent="0.2">
      <c r="B95" s="3"/>
      <c r="E95" s="46"/>
      <c r="F95" s="3"/>
    </row>
    <row r="96" spans="2:6" x14ac:dyDescent="0.2">
      <c r="B96" s="3"/>
      <c r="E96" s="46"/>
      <c r="F96" s="3"/>
    </row>
    <row r="97" spans="2:6" x14ac:dyDescent="0.2">
      <c r="B97" s="3"/>
      <c r="E97" s="46"/>
      <c r="F97" s="3"/>
    </row>
    <row r="98" spans="2:6" x14ac:dyDescent="0.2">
      <c r="B98" s="3"/>
      <c r="E98" s="46"/>
      <c r="F98" s="3"/>
    </row>
    <row r="99" spans="2:6" x14ac:dyDescent="0.2">
      <c r="B99" s="3"/>
      <c r="E99" s="46"/>
      <c r="F99" s="3"/>
    </row>
    <row r="100" spans="2:6" x14ac:dyDescent="0.2">
      <c r="B100" s="3"/>
      <c r="E100" s="46"/>
      <c r="F100" s="3"/>
    </row>
    <row r="101" spans="2:6" x14ac:dyDescent="0.2">
      <c r="B101" s="3"/>
      <c r="E101" s="46"/>
      <c r="F101" s="3"/>
    </row>
    <row r="102" spans="2:6" x14ac:dyDescent="0.2">
      <c r="B102" s="3"/>
      <c r="E102" s="46"/>
      <c r="F102" s="3"/>
    </row>
    <row r="103" spans="2:6" x14ac:dyDescent="0.2">
      <c r="B103" s="3"/>
      <c r="E103" s="46"/>
      <c r="F103" s="3"/>
    </row>
    <row r="104" spans="2:6" x14ac:dyDescent="0.2">
      <c r="B104" s="3"/>
      <c r="E104" s="46"/>
      <c r="F104" s="3"/>
    </row>
    <row r="105" spans="2:6" x14ac:dyDescent="0.2">
      <c r="B105" s="3"/>
      <c r="E105" s="46"/>
      <c r="F105" s="3"/>
    </row>
    <row r="106" spans="2:6" x14ac:dyDescent="0.2">
      <c r="B106" s="3"/>
      <c r="E106" s="46"/>
      <c r="F106" s="3"/>
    </row>
    <row r="107" spans="2:6" x14ac:dyDescent="0.2">
      <c r="B107" s="3"/>
      <c r="E107" s="46"/>
      <c r="F107" s="3"/>
    </row>
    <row r="108" spans="2:6" x14ac:dyDescent="0.2">
      <c r="B108" s="3"/>
      <c r="E108" s="46"/>
      <c r="F108" s="3"/>
    </row>
    <row r="109" spans="2:6" x14ac:dyDescent="0.2">
      <c r="B109" s="3"/>
      <c r="E109" s="46"/>
      <c r="F109" s="3"/>
    </row>
    <row r="110" spans="2:6" x14ac:dyDescent="0.2">
      <c r="B110" s="3"/>
      <c r="E110" s="46"/>
      <c r="F110" s="3"/>
    </row>
    <row r="111" spans="2:6" x14ac:dyDescent="0.2">
      <c r="B111" s="3"/>
      <c r="E111" s="46"/>
      <c r="F111" s="3"/>
    </row>
    <row r="112" spans="2:6" x14ac:dyDescent="0.2">
      <c r="B112" s="3"/>
      <c r="E112" s="46"/>
      <c r="F112" s="3"/>
    </row>
    <row r="113" spans="2:6" x14ac:dyDescent="0.2">
      <c r="B113" s="3"/>
      <c r="E113" s="46"/>
      <c r="F113" s="3"/>
    </row>
    <row r="114" spans="2:6" x14ac:dyDescent="0.2">
      <c r="B114" s="3"/>
      <c r="E114" s="46"/>
      <c r="F114" s="3"/>
    </row>
    <row r="115" spans="2:6" x14ac:dyDescent="0.2">
      <c r="B115" s="3"/>
      <c r="E115" s="46"/>
      <c r="F115" s="3"/>
    </row>
    <row r="116" spans="2:6" x14ac:dyDescent="0.2">
      <c r="B116" s="3"/>
      <c r="E116" s="46"/>
      <c r="F116" s="3"/>
    </row>
    <row r="117" spans="2:6" x14ac:dyDescent="0.2">
      <c r="B117" s="3"/>
      <c r="E117" s="46"/>
      <c r="F117" s="3"/>
    </row>
    <row r="118" spans="2:6" x14ac:dyDescent="0.2">
      <c r="B118" s="3"/>
      <c r="E118" s="46"/>
      <c r="F118" s="3"/>
    </row>
    <row r="119" spans="2:6" x14ac:dyDescent="0.2">
      <c r="B119" s="3"/>
      <c r="E119" s="46"/>
      <c r="F119" s="3"/>
    </row>
    <row r="120" spans="2:6" x14ac:dyDescent="0.2">
      <c r="B120" s="3"/>
      <c r="E120" s="46"/>
      <c r="F120" s="3"/>
    </row>
    <row r="121" spans="2:6" x14ac:dyDescent="0.2">
      <c r="B121" s="3"/>
      <c r="E121" s="46"/>
      <c r="F121" s="3"/>
    </row>
    <row r="122" spans="2:6" x14ac:dyDescent="0.2">
      <c r="B122" s="3"/>
      <c r="E122" s="46"/>
      <c r="F122" s="3"/>
    </row>
    <row r="123" spans="2:6" x14ac:dyDescent="0.2">
      <c r="B123" s="3"/>
      <c r="E123" s="46"/>
      <c r="F123" s="3"/>
    </row>
    <row r="124" spans="2:6" x14ac:dyDescent="0.2">
      <c r="B124" s="3"/>
      <c r="E124" s="46"/>
      <c r="F124" s="3"/>
    </row>
    <row r="125" spans="2:6" x14ac:dyDescent="0.2">
      <c r="B125" s="3"/>
      <c r="E125" s="46"/>
      <c r="F125" s="3"/>
    </row>
    <row r="126" spans="2:6" x14ac:dyDescent="0.2">
      <c r="B126" s="3"/>
      <c r="E126" s="46"/>
      <c r="F126" s="3"/>
    </row>
    <row r="127" spans="2:6" x14ac:dyDescent="0.2">
      <c r="B127" s="3"/>
      <c r="E127" s="46"/>
      <c r="F127" s="3"/>
    </row>
    <row r="128" spans="2:6" x14ac:dyDescent="0.2">
      <c r="B128" s="3"/>
      <c r="E128" s="46"/>
      <c r="F128" s="3"/>
    </row>
    <row r="129" spans="2:6" x14ac:dyDescent="0.2">
      <c r="B129" s="3"/>
      <c r="E129" s="46"/>
      <c r="F129" s="3"/>
    </row>
    <row r="130" spans="2:6" x14ac:dyDescent="0.2">
      <c r="B130" s="3"/>
      <c r="E130" s="46"/>
      <c r="F130" s="3"/>
    </row>
    <row r="131" spans="2:6" x14ac:dyDescent="0.2">
      <c r="B131" s="3"/>
      <c r="E131" s="46"/>
      <c r="F131" s="3"/>
    </row>
    <row r="132" spans="2:6" x14ac:dyDescent="0.2">
      <c r="B132" s="3"/>
      <c r="E132" s="46"/>
      <c r="F132" s="3"/>
    </row>
    <row r="133" spans="2:6" x14ac:dyDescent="0.2">
      <c r="B133" s="3"/>
      <c r="E133" s="46"/>
      <c r="F133" s="3"/>
    </row>
    <row r="134" spans="2:6" x14ac:dyDescent="0.2">
      <c r="B134" s="3"/>
      <c r="E134" s="46"/>
      <c r="F134" s="3"/>
    </row>
    <row r="135" spans="2:6" x14ac:dyDescent="0.2">
      <c r="B135" s="3"/>
      <c r="E135" s="46"/>
      <c r="F135" s="3"/>
    </row>
    <row r="136" spans="2:6" x14ac:dyDescent="0.2">
      <c r="B136" s="3"/>
      <c r="E136" s="46"/>
      <c r="F136" s="3"/>
    </row>
    <row r="137" spans="2:6" x14ac:dyDescent="0.2">
      <c r="B137" s="3"/>
      <c r="E137" s="46"/>
      <c r="F137" s="3"/>
    </row>
    <row r="138" spans="2:6" x14ac:dyDescent="0.2">
      <c r="B138" s="3"/>
      <c r="E138" s="46"/>
      <c r="F138" s="3"/>
    </row>
    <row r="139" spans="2:6" x14ac:dyDescent="0.2">
      <c r="B139" s="3"/>
      <c r="E139" s="46"/>
      <c r="F139" s="3"/>
    </row>
    <row r="140" spans="2:6" x14ac:dyDescent="0.2">
      <c r="B140" s="3"/>
      <c r="E140" s="46"/>
      <c r="F140" s="3"/>
    </row>
    <row r="141" spans="2:6" x14ac:dyDescent="0.2">
      <c r="B141" s="3"/>
      <c r="E141" s="46"/>
      <c r="F141" s="3"/>
    </row>
    <row r="142" spans="2:6" x14ac:dyDescent="0.2">
      <c r="B142" s="3"/>
      <c r="E142" s="46"/>
      <c r="F142" s="3"/>
    </row>
    <row r="143" spans="2:6" x14ac:dyDescent="0.2">
      <c r="B143" s="3"/>
      <c r="E143" s="46"/>
      <c r="F143" s="3"/>
    </row>
    <row r="144" spans="2:6" x14ac:dyDescent="0.2">
      <c r="B144" s="3"/>
      <c r="E144" s="46"/>
      <c r="F144" s="3"/>
    </row>
    <row r="145" spans="2:6" x14ac:dyDescent="0.2">
      <c r="B145" s="3"/>
      <c r="E145" s="46"/>
      <c r="F145" s="3"/>
    </row>
    <row r="146" spans="2:6" x14ac:dyDescent="0.2">
      <c r="B146" s="3"/>
      <c r="E146" s="46"/>
      <c r="F146" s="3"/>
    </row>
    <row r="147" spans="2:6" x14ac:dyDescent="0.2">
      <c r="B147" s="3"/>
      <c r="E147" s="46"/>
      <c r="F147" s="3"/>
    </row>
    <row r="148" spans="2:6" x14ac:dyDescent="0.2">
      <c r="B148" s="3"/>
      <c r="E148" s="46"/>
      <c r="F148" s="3"/>
    </row>
    <row r="149" spans="2:6" x14ac:dyDescent="0.2">
      <c r="B149" s="3"/>
      <c r="E149" s="46"/>
      <c r="F149" s="3"/>
    </row>
    <row r="150" spans="2:6" x14ac:dyDescent="0.2">
      <c r="B150" s="3"/>
      <c r="E150" s="46"/>
      <c r="F150" s="3"/>
    </row>
    <row r="151" spans="2:6" x14ac:dyDescent="0.2">
      <c r="B151" s="3"/>
      <c r="E151" s="46"/>
      <c r="F151" s="3"/>
    </row>
    <row r="152" spans="2:6" x14ac:dyDescent="0.2">
      <c r="B152" s="3"/>
      <c r="E152" s="46"/>
      <c r="F152" s="3"/>
    </row>
    <row r="153" spans="2:6" x14ac:dyDescent="0.2">
      <c r="B153" s="3"/>
      <c r="E153" s="46"/>
      <c r="F153" s="3"/>
    </row>
    <row r="154" spans="2:6" x14ac:dyDescent="0.2">
      <c r="B154" s="3"/>
      <c r="E154" s="46"/>
      <c r="F154" s="3"/>
    </row>
    <row r="155" spans="2:6" x14ac:dyDescent="0.2">
      <c r="B155" s="3"/>
      <c r="E155" s="46"/>
      <c r="F155" s="3"/>
    </row>
    <row r="156" spans="2:6" x14ac:dyDescent="0.2">
      <c r="B156" s="3"/>
      <c r="E156" s="46"/>
      <c r="F156" s="3"/>
    </row>
    <row r="157" spans="2:6" x14ac:dyDescent="0.2">
      <c r="B157" s="3"/>
      <c r="E157" s="46"/>
      <c r="F157" s="3"/>
    </row>
    <row r="158" spans="2:6" x14ac:dyDescent="0.2">
      <c r="B158" s="3"/>
      <c r="E158" s="46"/>
      <c r="F158" s="3"/>
    </row>
    <row r="159" spans="2:6" x14ac:dyDescent="0.2">
      <c r="B159" s="3"/>
      <c r="E159" s="46"/>
      <c r="F159" s="3"/>
    </row>
    <row r="160" spans="2:6" x14ac:dyDescent="0.2">
      <c r="B160" s="3"/>
      <c r="E160" s="46"/>
      <c r="F160" s="3"/>
    </row>
    <row r="161" spans="2:6" x14ac:dyDescent="0.2">
      <c r="B161" s="3"/>
      <c r="E161" s="46"/>
      <c r="F161" s="3"/>
    </row>
    <row r="162" spans="2:6" x14ac:dyDescent="0.2">
      <c r="B162" s="3"/>
      <c r="E162" s="46"/>
      <c r="F162" s="3"/>
    </row>
    <row r="163" spans="2:6" x14ac:dyDescent="0.2">
      <c r="B163" s="3"/>
      <c r="E163" s="46"/>
      <c r="F163" s="3"/>
    </row>
    <row r="164" spans="2:6" x14ac:dyDescent="0.2">
      <c r="B164" s="3"/>
      <c r="E164" s="46"/>
      <c r="F164" s="3"/>
    </row>
    <row r="165" spans="2:6" x14ac:dyDescent="0.2">
      <c r="B165" s="3"/>
      <c r="E165" s="46"/>
      <c r="F165" s="3"/>
    </row>
    <row r="166" spans="2:6" x14ac:dyDescent="0.2">
      <c r="B166" s="3"/>
      <c r="E166" s="46"/>
      <c r="F166" s="3"/>
    </row>
    <row r="167" spans="2:6" x14ac:dyDescent="0.2">
      <c r="B167" s="3"/>
      <c r="E167" s="46"/>
      <c r="F167" s="3"/>
    </row>
    <row r="168" spans="2:6" x14ac:dyDescent="0.2">
      <c r="B168" s="3"/>
      <c r="E168" s="46"/>
      <c r="F168" s="3"/>
    </row>
    <row r="169" spans="2:6" x14ac:dyDescent="0.2">
      <c r="B169" s="3"/>
      <c r="E169" s="46"/>
      <c r="F169" s="3"/>
    </row>
    <row r="170" spans="2:6" x14ac:dyDescent="0.2">
      <c r="B170" s="3"/>
      <c r="E170" s="46"/>
      <c r="F170" s="3"/>
    </row>
    <row r="171" spans="2:6" x14ac:dyDescent="0.2">
      <c r="B171" s="3"/>
      <c r="E171" s="46"/>
      <c r="F171" s="3"/>
    </row>
    <row r="172" spans="2:6" x14ac:dyDescent="0.2">
      <c r="B172" s="3"/>
      <c r="E172" s="46"/>
      <c r="F172" s="3"/>
    </row>
    <row r="173" spans="2:6" x14ac:dyDescent="0.2">
      <c r="B173" s="3"/>
      <c r="E173" s="46"/>
      <c r="F173" s="3"/>
    </row>
    <row r="174" spans="2:6" x14ac:dyDescent="0.2">
      <c r="B174" s="3"/>
      <c r="E174" s="46"/>
      <c r="F174" s="3"/>
    </row>
    <row r="175" spans="2:6" x14ac:dyDescent="0.2">
      <c r="B175" s="3"/>
      <c r="E175" s="46"/>
      <c r="F175" s="3"/>
    </row>
    <row r="176" spans="2:6" x14ac:dyDescent="0.2">
      <c r="B176" s="3"/>
      <c r="E176" s="46"/>
      <c r="F176" s="3"/>
    </row>
    <row r="177" spans="2:6" x14ac:dyDescent="0.2">
      <c r="B177" s="3"/>
      <c r="E177" s="46"/>
      <c r="F177" s="3"/>
    </row>
    <row r="178" spans="2:6" x14ac:dyDescent="0.2">
      <c r="B178" s="3"/>
      <c r="E178" s="46"/>
      <c r="F178" s="3"/>
    </row>
    <row r="179" spans="2:6" x14ac:dyDescent="0.2">
      <c r="B179" s="3"/>
      <c r="E179" s="46"/>
      <c r="F179" s="3"/>
    </row>
    <row r="180" spans="2:6" x14ac:dyDescent="0.2">
      <c r="B180" s="3"/>
      <c r="E180" s="46"/>
      <c r="F180" s="3"/>
    </row>
    <row r="181" spans="2:6" x14ac:dyDescent="0.2">
      <c r="B181" s="3"/>
      <c r="E181" s="46"/>
      <c r="F181" s="3"/>
    </row>
    <row r="182" spans="2:6" x14ac:dyDescent="0.2">
      <c r="B182" s="3"/>
      <c r="E182" s="46"/>
      <c r="F182" s="3"/>
    </row>
    <row r="183" spans="2:6" x14ac:dyDescent="0.2">
      <c r="B183" s="3"/>
      <c r="E183" s="46"/>
      <c r="F183" s="3"/>
    </row>
    <row r="184" spans="2:6" x14ac:dyDescent="0.2">
      <c r="B184" s="3"/>
      <c r="E184" s="46"/>
      <c r="F184" s="3"/>
    </row>
    <row r="185" spans="2:6" x14ac:dyDescent="0.2">
      <c r="B185" s="3"/>
      <c r="E185" s="46"/>
      <c r="F185" s="3"/>
    </row>
    <row r="186" spans="2:6" x14ac:dyDescent="0.2">
      <c r="B186" s="3"/>
      <c r="E186" s="46"/>
      <c r="F186" s="3"/>
    </row>
    <row r="187" spans="2:6" x14ac:dyDescent="0.2">
      <c r="B187" s="3"/>
      <c r="E187" s="46"/>
      <c r="F187" s="3"/>
    </row>
    <row r="188" spans="2:6" x14ac:dyDescent="0.2">
      <c r="B188" s="3"/>
      <c r="E188" s="46"/>
      <c r="F188" s="3"/>
    </row>
    <row r="189" spans="2:6" x14ac:dyDescent="0.2">
      <c r="B189" s="3"/>
      <c r="E189" s="46"/>
      <c r="F189" s="3"/>
    </row>
    <row r="190" spans="2:6" x14ac:dyDescent="0.2">
      <c r="B190" s="3"/>
      <c r="E190" s="46"/>
      <c r="F190" s="3"/>
    </row>
    <row r="191" spans="2:6" x14ac:dyDescent="0.2">
      <c r="B191" s="3"/>
      <c r="E191" s="46"/>
      <c r="F191" s="3"/>
    </row>
    <row r="192" spans="2: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E352" s="46"/>
      <c r="F352" s="3"/>
    </row>
    <row r="353" spans="2:6" x14ac:dyDescent="0.2">
      <c r="B353" s="3"/>
      <c r="E353" s="46"/>
      <c r="F353" s="3"/>
    </row>
    <row r="354" spans="2:6" x14ac:dyDescent="0.2">
      <c r="B354" s="3"/>
      <c r="E354" s="46"/>
      <c r="F354" s="3"/>
    </row>
    <row r="355" spans="2:6" x14ac:dyDescent="0.2">
      <c r="B355" s="3"/>
      <c r="E355" s="46"/>
      <c r="F355" s="3"/>
    </row>
    <row r="356" spans="2:6" x14ac:dyDescent="0.2">
      <c r="B356" s="3"/>
      <c r="E356" s="46"/>
      <c r="F356" s="3"/>
    </row>
    <row r="357" spans="2:6" x14ac:dyDescent="0.2">
      <c r="B357" s="3"/>
      <c r="E357" s="46"/>
      <c r="F357" s="3"/>
    </row>
    <row r="358" spans="2:6" x14ac:dyDescent="0.2">
      <c r="B358" s="3"/>
      <c r="E358" s="46"/>
      <c r="F358" s="3"/>
    </row>
    <row r="359" spans="2:6" x14ac:dyDescent="0.2">
      <c r="B359" s="3"/>
      <c r="E359" s="46"/>
      <c r="F359" s="3"/>
    </row>
    <row r="360" spans="2:6" x14ac:dyDescent="0.2">
      <c r="B360" s="3"/>
      <c r="E360" s="46"/>
      <c r="F360" s="3"/>
    </row>
    <row r="361" spans="2:6" x14ac:dyDescent="0.2">
      <c r="B361" s="3"/>
      <c r="E361" s="46"/>
      <c r="F361" s="3"/>
    </row>
    <row r="362" spans="2:6" x14ac:dyDescent="0.2">
      <c r="B362" s="3"/>
      <c r="E362" s="46"/>
      <c r="F362" s="3"/>
    </row>
    <row r="363" spans="2:6" x14ac:dyDescent="0.2">
      <c r="B363" s="3"/>
      <c r="E363" s="46"/>
      <c r="F363" s="3"/>
    </row>
    <row r="364" spans="2:6" x14ac:dyDescent="0.2">
      <c r="B364" s="3"/>
      <c r="E364" s="46"/>
      <c r="F364" s="3"/>
    </row>
    <row r="365" spans="2:6" x14ac:dyDescent="0.2">
      <c r="B365" s="3"/>
      <c r="E365" s="46"/>
      <c r="F365" s="3"/>
    </row>
    <row r="366" spans="2:6" x14ac:dyDescent="0.2">
      <c r="B366" s="3"/>
      <c r="E366" s="46"/>
      <c r="F366" s="3"/>
    </row>
    <row r="367" spans="2:6" x14ac:dyDescent="0.2">
      <c r="B367" s="3"/>
      <c r="E367" s="46"/>
      <c r="F367" s="3"/>
    </row>
    <row r="368" spans="2:6" x14ac:dyDescent="0.2">
      <c r="B368" s="3"/>
      <c r="E368" s="46"/>
      <c r="F368" s="3"/>
    </row>
    <row r="369" spans="2:6" x14ac:dyDescent="0.2">
      <c r="B369" s="3"/>
      <c r="E369" s="46"/>
      <c r="F369" s="3"/>
    </row>
    <row r="370" spans="2:6" x14ac:dyDescent="0.2">
      <c r="B370" s="3"/>
      <c r="E370" s="46"/>
      <c r="F370" s="3"/>
    </row>
    <row r="371" spans="2:6" x14ac:dyDescent="0.2">
      <c r="B371" s="3"/>
      <c r="E371" s="46"/>
      <c r="F371" s="3"/>
    </row>
    <row r="372" spans="2:6" x14ac:dyDescent="0.2">
      <c r="B372" s="3"/>
      <c r="E372" s="46"/>
      <c r="F372" s="3"/>
    </row>
    <row r="373" spans="2:6" x14ac:dyDescent="0.2">
      <c r="B373" s="3"/>
      <c r="E373" s="46"/>
      <c r="F373" s="3"/>
    </row>
    <row r="374" spans="2:6" x14ac:dyDescent="0.2">
      <c r="B374" s="3"/>
      <c r="E374" s="46"/>
      <c r="F374" s="3"/>
    </row>
    <row r="375" spans="2:6" x14ac:dyDescent="0.2">
      <c r="B375" s="3"/>
      <c r="E375" s="46"/>
      <c r="F375" s="3"/>
    </row>
    <row r="376" spans="2:6" x14ac:dyDescent="0.2">
      <c r="B376" s="3"/>
      <c r="E376" s="46"/>
      <c r="F376" s="3"/>
    </row>
    <row r="377" spans="2:6" x14ac:dyDescent="0.2">
      <c r="B377" s="3"/>
      <c r="E377" s="46"/>
      <c r="F377" s="3"/>
    </row>
    <row r="378" spans="2:6" x14ac:dyDescent="0.2">
      <c r="B378" s="3"/>
      <c r="E378" s="46"/>
      <c r="F378" s="3"/>
    </row>
    <row r="379" spans="2:6" x14ac:dyDescent="0.2">
      <c r="B379" s="3"/>
      <c r="E379" s="46"/>
      <c r="F379" s="3"/>
    </row>
    <row r="380" spans="2:6" x14ac:dyDescent="0.2">
      <c r="B380" s="3"/>
      <c r="E380" s="46"/>
      <c r="F380" s="3"/>
    </row>
    <row r="381" spans="2:6" x14ac:dyDescent="0.2">
      <c r="B381" s="3"/>
      <c r="E381" s="46"/>
      <c r="F381" s="3"/>
    </row>
    <row r="382" spans="2:6" x14ac:dyDescent="0.2">
      <c r="B382" s="3"/>
      <c r="E382" s="46"/>
      <c r="F382" s="3"/>
    </row>
    <row r="383" spans="2:6" x14ac:dyDescent="0.2">
      <c r="B383" s="3"/>
      <c r="E383" s="46"/>
      <c r="F383" s="3"/>
    </row>
    <row r="384" spans="2:6" x14ac:dyDescent="0.2">
      <c r="B384" s="3"/>
      <c r="E384" s="46"/>
      <c r="F384" s="3"/>
    </row>
    <row r="385" spans="2:6" x14ac:dyDescent="0.2">
      <c r="B385" s="3"/>
      <c r="E385" s="46"/>
      <c r="F385" s="3"/>
    </row>
    <row r="386" spans="2:6" x14ac:dyDescent="0.2">
      <c r="B386" s="3"/>
      <c r="E386" s="46"/>
      <c r="F386" s="3"/>
    </row>
    <row r="387" spans="2:6" x14ac:dyDescent="0.2">
      <c r="B387" s="3"/>
      <c r="E387" s="46"/>
      <c r="F387" s="3"/>
    </row>
    <row r="388" spans="2:6" x14ac:dyDescent="0.2">
      <c r="B388" s="3"/>
      <c r="E388" s="46"/>
      <c r="F388" s="3"/>
    </row>
    <row r="389" spans="2:6" x14ac:dyDescent="0.2">
      <c r="B389" s="3"/>
      <c r="E389" s="46"/>
      <c r="F389" s="3"/>
    </row>
    <row r="390" spans="2:6" x14ac:dyDescent="0.2">
      <c r="B390" s="3"/>
      <c r="E390" s="46"/>
      <c r="F390" s="3"/>
    </row>
    <row r="391" spans="2:6" x14ac:dyDescent="0.2">
      <c r="B391" s="3"/>
      <c r="E391" s="46"/>
      <c r="F391" s="3"/>
    </row>
    <row r="392" spans="2:6" x14ac:dyDescent="0.2">
      <c r="B392" s="3"/>
      <c r="E392" s="46"/>
      <c r="F392" s="3"/>
    </row>
    <row r="393" spans="2:6" x14ac:dyDescent="0.2">
      <c r="B393" s="3"/>
      <c r="E393" s="46"/>
      <c r="F393" s="3"/>
    </row>
    <row r="394" spans="2:6" x14ac:dyDescent="0.2">
      <c r="B394" s="3"/>
      <c r="E394" s="46"/>
      <c r="F394" s="3"/>
    </row>
    <row r="395" spans="2:6" x14ac:dyDescent="0.2">
      <c r="B395" s="3"/>
      <c r="E395" s="46"/>
      <c r="F395" s="3"/>
    </row>
    <row r="396" spans="2:6" x14ac:dyDescent="0.2">
      <c r="B396" s="3"/>
      <c r="E396" s="46"/>
      <c r="F396" s="3"/>
    </row>
    <row r="397" spans="2:6" x14ac:dyDescent="0.2">
      <c r="B397" s="3"/>
      <c r="E397" s="46"/>
      <c r="F397" s="3"/>
    </row>
    <row r="398" spans="2:6" x14ac:dyDescent="0.2">
      <c r="B398" s="3"/>
      <c r="E398" s="46"/>
      <c r="F398" s="3"/>
    </row>
    <row r="399" spans="2:6" x14ac:dyDescent="0.2">
      <c r="B399" s="3"/>
      <c r="E399" s="46"/>
      <c r="F399" s="3"/>
    </row>
    <row r="400" spans="2:6" x14ac:dyDescent="0.2">
      <c r="B400" s="3"/>
      <c r="E400" s="46"/>
      <c r="F400" s="3"/>
    </row>
    <row r="401" spans="2:6" x14ac:dyDescent="0.2">
      <c r="B401" s="3"/>
      <c r="E401" s="46"/>
      <c r="F401" s="3"/>
    </row>
    <row r="402" spans="2:6" x14ac:dyDescent="0.2">
      <c r="B402" s="3"/>
      <c r="E402" s="46"/>
      <c r="F402" s="3"/>
    </row>
    <row r="403" spans="2:6" x14ac:dyDescent="0.2">
      <c r="B403" s="3"/>
      <c r="E403" s="46"/>
      <c r="F403" s="3"/>
    </row>
    <row r="404" spans="2:6" x14ac:dyDescent="0.2">
      <c r="B404" s="3"/>
      <c r="E404" s="46"/>
      <c r="F404" s="3"/>
    </row>
    <row r="405" spans="2:6" x14ac:dyDescent="0.2">
      <c r="B405" s="3"/>
      <c r="E405" s="46"/>
      <c r="F405" s="3"/>
    </row>
    <row r="406" spans="2:6" x14ac:dyDescent="0.2">
      <c r="B406" s="3"/>
      <c r="E406" s="46"/>
      <c r="F406" s="3"/>
    </row>
    <row r="407" spans="2:6" x14ac:dyDescent="0.2">
      <c r="B407" s="3"/>
      <c r="E407" s="46"/>
      <c r="F407" s="3"/>
    </row>
    <row r="408" spans="2:6" x14ac:dyDescent="0.2">
      <c r="B408" s="3"/>
      <c r="E408" s="46"/>
      <c r="F408" s="3"/>
    </row>
    <row r="409" spans="2:6" x14ac:dyDescent="0.2">
      <c r="B409" s="3"/>
      <c r="E409" s="46"/>
      <c r="F409" s="3"/>
    </row>
    <row r="410" spans="2:6" x14ac:dyDescent="0.2">
      <c r="B410" s="3"/>
      <c r="E410" s="46"/>
      <c r="F410" s="3"/>
    </row>
    <row r="411" spans="2:6" x14ac:dyDescent="0.2">
      <c r="B411" s="3"/>
      <c r="E411" s="46"/>
      <c r="F411" s="3"/>
    </row>
    <row r="412" spans="2:6" x14ac:dyDescent="0.2">
      <c r="B412" s="3"/>
      <c r="E412" s="46"/>
      <c r="F412" s="3"/>
    </row>
    <row r="413" spans="2:6" x14ac:dyDescent="0.2">
      <c r="B413" s="3"/>
      <c r="E413" s="46"/>
      <c r="F413" s="3"/>
    </row>
    <row r="414" spans="2:6" x14ac:dyDescent="0.2">
      <c r="B414" s="3"/>
      <c r="E414" s="46"/>
      <c r="F414" s="3"/>
    </row>
    <row r="415" spans="2:6" x14ac:dyDescent="0.2">
      <c r="B415" s="3"/>
      <c r="E415" s="46"/>
      <c r="F415" s="3"/>
    </row>
    <row r="416" spans="2:6" x14ac:dyDescent="0.2">
      <c r="B416" s="3"/>
      <c r="E416" s="46"/>
      <c r="F416" s="3"/>
    </row>
    <row r="417" spans="2:6" x14ac:dyDescent="0.2">
      <c r="B417" s="3"/>
      <c r="E417" s="46"/>
      <c r="F417" s="3"/>
    </row>
    <row r="418" spans="2:6" x14ac:dyDescent="0.2">
      <c r="B418" s="3"/>
      <c r="E418" s="46"/>
      <c r="F418" s="3"/>
    </row>
    <row r="419" spans="2:6" x14ac:dyDescent="0.2">
      <c r="B419" s="3"/>
      <c r="E419" s="46"/>
      <c r="F419" s="3"/>
    </row>
    <row r="420" spans="2:6" x14ac:dyDescent="0.2">
      <c r="B420" s="3"/>
      <c r="E420" s="46"/>
      <c r="F420" s="3"/>
    </row>
    <row r="421" spans="2:6" x14ac:dyDescent="0.2">
      <c r="B421" s="3"/>
      <c r="E421" s="46"/>
      <c r="F421" s="3"/>
    </row>
    <row r="422" spans="2:6" x14ac:dyDescent="0.2">
      <c r="B422" s="3"/>
      <c r="E422" s="46"/>
      <c r="F422" s="3"/>
    </row>
    <row r="423" spans="2:6" x14ac:dyDescent="0.2">
      <c r="B423" s="3"/>
      <c r="E423" s="46"/>
      <c r="F423" s="3"/>
    </row>
    <row r="424" spans="2:6" x14ac:dyDescent="0.2">
      <c r="B424" s="3"/>
      <c r="E424" s="46"/>
      <c r="F424" s="3"/>
    </row>
    <row r="425" spans="2:6" x14ac:dyDescent="0.2">
      <c r="B425" s="3"/>
      <c r="E425" s="46"/>
      <c r="F425" s="3"/>
    </row>
    <row r="426" spans="2:6" x14ac:dyDescent="0.2">
      <c r="B426" s="3"/>
      <c r="E426" s="46"/>
      <c r="F426" s="3"/>
    </row>
    <row r="427" spans="2:6" x14ac:dyDescent="0.2">
      <c r="B427" s="3"/>
      <c r="E427" s="46"/>
      <c r="F427" s="3"/>
    </row>
    <row r="428" spans="2:6" x14ac:dyDescent="0.2">
      <c r="B428" s="3"/>
      <c r="E428" s="46"/>
      <c r="F428" s="3"/>
    </row>
    <row r="429" spans="2:6" x14ac:dyDescent="0.2">
      <c r="B429" s="3"/>
      <c r="E429" s="46"/>
      <c r="F429" s="3"/>
    </row>
    <row r="430" spans="2:6" x14ac:dyDescent="0.2">
      <c r="B430" s="3"/>
      <c r="E430" s="46"/>
      <c r="F430" s="3"/>
    </row>
    <row r="431" spans="2:6" x14ac:dyDescent="0.2">
      <c r="B431" s="3"/>
      <c r="E431" s="46"/>
      <c r="F431" s="3"/>
    </row>
    <row r="432" spans="2:6" x14ac:dyDescent="0.2">
      <c r="B432" s="3"/>
      <c r="E432" s="46"/>
      <c r="F432" s="3"/>
    </row>
    <row r="433" spans="2:6" x14ac:dyDescent="0.2">
      <c r="B433" s="3"/>
      <c r="E433" s="46"/>
      <c r="F433" s="3"/>
    </row>
    <row r="434" spans="2:6" x14ac:dyDescent="0.2">
      <c r="B434" s="3"/>
      <c r="E434" s="46"/>
      <c r="F434" s="3"/>
    </row>
    <row r="435" spans="2:6" x14ac:dyDescent="0.2">
      <c r="B435" s="3"/>
      <c r="E435" s="46"/>
      <c r="F435" s="3"/>
    </row>
    <row r="436" spans="2:6" x14ac:dyDescent="0.2">
      <c r="B436" s="3"/>
      <c r="E436" s="46"/>
      <c r="F436" s="3"/>
    </row>
    <row r="437" spans="2:6" x14ac:dyDescent="0.2">
      <c r="B437" s="3"/>
      <c r="E437" s="46"/>
      <c r="F437" s="3"/>
    </row>
    <row r="438" spans="2:6" x14ac:dyDescent="0.2">
      <c r="B438" s="3"/>
      <c r="E438" s="46"/>
      <c r="F438" s="3"/>
    </row>
    <row r="439" spans="2:6" x14ac:dyDescent="0.2">
      <c r="B439" s="3"/>
      <c r="E439" s="46"/>
      <c r="F439" s="3"/>
    </row>
    <row r="440" spans="2:6" x14ac:dyDescent="0.2">
      <c r="B440" s="3"/>
      <c r="E440" s="46"/>
      <c r="F440" s="3"/>
    </row>
    <row r="441" spans="2:6" x14ac:dyDescent="0.2">
      <c r="B441" s="3"/>
      <c r="E441" s="46"/>
      <c r="F441" s="3"/>
    </row>
    <row r="442" spans="2:6" x14ac:dyDescent="0.2">
      <c r="B442" s="3"/>
      <c r="E442" s="46"/>
      <c r="F442" s="3"/>
    </row>
    <row r="443" spans="2:6" x14ac:dyDescent="0.2">
      <c r="B443" s="3"/>
      <c r="E443" s="46"/>
      <c r="F443" s="3"/>
    </row>
    <row r="444" spans="2:6" x14ac:dyDescent="0.2">
      <c r="B444" s="3"/>
      <c r="E444" s="46"/>
      <c r="F444" s="3"/>
    </row>
    <row r="445" spans="2:6" x14ac:dyDescent="0.2">
      <c r="B445" s="3"/>
      <c r="E445" s="46"/>
      <c r="F445" s="3"/>
    </row>
    <row r="446" spans="2:6" x14ac:dyDescent="0.2">
      <c r="B446" s="3"/>
      <c r="E446" s="46"/>
      <c r="F446" s="3"/>
    </row>
    <row r="447" spans="2:6" x14ac:dyDescent="0.2">
      <c r="B447" s="3"/>
      <c r="E447" s="46"/>
      <c r="F447" s="3"/>
    </row>
    <row r="448" spans="2:6" x14ac:dyDescent="0.2">
      <c r="B448" s="3"/>
      <c r="E448" s="46"/>
      <c r="F448" s="3"/>
    </row>
    <row r="449" spans="2:6" x14ac:dyDescent="0.2">
      <c r="B449" s="3"/>
      <c r="E449" s="46"/>
      <c r="F449" s="3"/>
    </row>
    <row r="450" spans="2:6" x14ac:dyDescent="0.2">
      <c r="B450" s="3"/>
      <c r="E450" s="46"/>
      <c r="F450" s="3"/>
    </row>
    <row r="451" spans="2:6" x14ac:dyDescent="0.2">
      <c r="B451" s="3"/>
      <c r="E451" s="46"/>
      <c r="F451" s="3"/>
    </row>
    <row r="452" spans="2:6" x14ac:dyDescent="0.2">
      <c r="B452" s="3"/>
      <c r="E452" s="46"/>
      <c r="F452" s="3"/>
    </row>
    <row r="453" spans="2:6" x14ac:dyDescent="0.2">
      <c r="B453" s="3"/>
      <c r="E453" s="46"/>
      <c r="F453" s="3"/>
    </row>
    <row r="454" spans="2:6" x14ac:dyDescent="0.2">
      <c r="B454" s="3"/>
      <c r="E454" s="46"/>
      <c r="F454" s="3"/>
    </row>
    <row r="455" spans="2:6" x14ac:dyDescent="0.2">
      <c r="B455" s="3"/>
      <c r="E455" s="46"/>
      <c r="F455" s="3"/>
    </row>
    <row r="456" spans="2:6" x14ac:dyDescent="0.2">
      <c r="B456" s="3"/>
      <c r="E456" s="46"/>
      <c r="F456" s="3"/>
    </row>
    <row r="457" spans="2:6" x14ac:dyDescent="0.2">
      <c r="B457" s="3"/>
      <c r="E457" s="46"/>
      <c r="F457" s="3"/>
    </row>
    <row r="458" spans="2:6" x14ac:dyDescent="0.2">
      <c r="B458" s="3"/>
      <c r="E458" s="46"/>
      <c r="F458" s="3"/>
    </row>
    <row r="459" spans="2:6" x14ac:dyDescent="0.2">
      <c r="B459" s="3"/>
      <c r="E459" s="46"/>
      <c r="F459" s="3"/>
    </row>
    <row r="460" spans="2:6" x14ac:dyDescent="0.2">
      <c r="B460" s="3"/>
      <c r="E460" s="46"/>
      <c r="F460" s="3"/>
    </row>
    <row r="461" spans="2:6" x14ac:dyDescent="0.2">
      <c r="B461" s="3"/>
      <c r="E461" s="46"/>
      <c r="F461" s="3"/>
    </row>
    <row r="462" spans="2:6" x14ac:dyDescent="0.2">
      <c r="B462" s="3"/>
      <c r="E462" s="46"/>
      <c r="F462" s="3"/>
    </row>
    <row r="463" spans="2:6" x14ac:dyDescent="0.2">
      <c r="B463" s="3"/>
      <c r="E463" s="46"/>
      <c r="F463" s="3"/>
    </row>
    <row r="464" spans="2:6" x14ac:dyDescent="0.2">
      <c r="B464" s="3"/>
      <c r="E464" s="46"/>
      <c r="F464" s="3"/>
    </row>
    <row r="465" spans="2:6" x14ac:dyDescent="0.2">
      <c r="B465" s="3"/>
      <c r="E465" s="46"/>
      <c r="F465" s="3"/>
    </row>
    <row r="466" spans="2:6" x14ac:dyDescent="0.2">
      <c r="B466" s="3"/>
      <c r="E466" s="46"/>
      <c r="F466" s="3"/>
    </row>
    <row r="467" spans="2:6" x14ac:dyDescent="0.2">
      <c r="B467" s="3"/>
      <c r="E467" s="46"/>
      <c r="F467" s="3"/>
    </row>
    <row r="468" spans="2:6" x14ac:dyDescent="0.2">
      <c r="B468" s="3"/>
      <c r="E468" s="46"/>
      <c r="F468" s="3"/>
    </row>
    <row r="469" spans="2:6" x14ac:dyDescent="0.2">
      <c r="B469" s="3"/>
      <c r="E469" s="46"/>
      <c r="F469" s="3"/>
    </row>
    <row r="470" spans="2:6" x14ac:dyDescent="0.2">
      <c r="B470" s="3"/>
      <c r="E470" s="46"/>
      <c r="F470" s="3"/>
    </row>
    <row r="471" spans="2:6" x14ac:dyDescent="0.2">
      <c r="B471" s="3"/>
      <c r="E471" s="46"/>
      <c r="F471" s="3"/>
    </row>
    <row r="472" spans="2:6" x14ac:dyDescent="0.2">
      <c r="B472" s="3"/>
      <c r="E472" s="46"/>
      <c r="F472" s="3"/>
    </row>
    <row r="473" spans="2:6" x14ac:dyDescent="0.2">
      <c r="B473" s="3"/>
      <c r="E473" s="46"/>
      <c r="F473" s="3"/>
    </row>
    <row r="474" spans="2:6" x14ac:dyDescent="0.2">
      <c r="B474" s="3"/>
      <c r="E474" s="46"/>
      <c r="F474" s="3"/>
    </row>
    <row r="475" spans="2:6" x14ac:dyDescent="0.2">
      <c r="B475" s="3"/>
      <c r="E475" s="46"/>
      <c r="F475" s="3"/>
    </row>
    <row r="476" spans="2:6" x14ac:dyDescent="0.2">
      <c r="B476" s="3"/>
      <c r="E476" s="46"/>
      <c r="F476" s="3"/>
    </row>
    <row r="477" spans="2:6" x14ac:dyDescent="0.2">
      <c r="B477" s="3"/>
      <c r="E477" s="46"/>
      <c r="F477" s="3"/>
    </row>
    <row r="478" spans="2:6" x14ac:dyDescent="0.2">
      <c r="B478" s="3"/>
      <c r="E478" s="46"/>
      <c r="F478" s="3"/>
    </row>
    <row r="479" spans="2:6" x14ac:dyDescent="0.2">
      <c r="B479" s="3"/>
      <c r="E479" s="46"/>
      <c r="F479" s="3"/>
    </row>
    <row r="480" spans="2:6" x14ac:dyDescent="0.2">
      <c r="B480" s="3"/>
      <c r="E480" s="46"/>
      <c r="F480" s="3"/>
    </row>
    <row r="481" spans="2:6" x14ac:dyDescent="0.2">
      <c r="B481" s="3"/>
      <c r="E481" s="46"/>
      <c r="F481" s="3"/>
    </row>
    <row r="482" spans="2:6" x14ac:dyDescent="0.2">
      <c r="B482" s="3"/>
      <c r="E482" s="46"/>
      <c r="F482" s="3"/>
    </row>
    <row r="483" spans="2:6" x14ac:dyDescent="0.2">
      <c r="B483" s="3"/>
      <c r="E483" s="46"/>
      <c r="F483" s="3"/>
    </row>
    <row r="484" spans="2:6" x14ac:dyDescent="0.2">
      <c r="B484" s="3"/>
      <c r="E484" s="46"/>
      <c r="F484" s="3"/>
    </row>
    <row r="485" spans="2:6" x14ac:dyDescent="0.2">
      <c r="B485" s="3"/>
      <c r="E485" s="46"/>
      <c r="F485" s="3"/>
    </row>
    <row r="486" spans="2:6" x14ac:dyDescent="0.2">
      <c r="B486" s="3"/>
      <c r="E486" s="46"/>
      <c r="F486" s="3"/>
    </row>
    <row r="487" spans="2:6" x14ac:dyDescent="0.2">
      <c r="B487" s="3"/>
      <c r="E487" s="46"/>
      <c r="F487" s="3"/>
    </row>
    <row r="488" spans="2:6" x14ac:dyDescent="0.2">
      <c r="B488" s="3"/>
      <c r="E488" s="46"/>
      <c r="F488" s="3"/>
    </row>
    <row r="489" spans="2:6" x14ac:dyDescent="0.2">
      <c r="B489" s="3"/>
      <c r="E489" s="46"/>
      <c r="F489" s="3"/>
    </row>
    <row r="490" spans="2:6" x14ac:dyDescent="0.2">
      <c r="B490" s="3"/>
      <c r="E490" s="46"/>
      <c r="F490" s="3"/>
    </row>
    <row r="491" spans="2:6" x14ac:dyDescent="0.2">
      <c r="B491" s="3"/>
      <c r="E491" s="46"/>
      <c r="F491" s="3"/>
    </row>
    <row r="492" spans="2:6" x14ac:dyDescent="0.2">
      <c r="B492" s="3"/>
      <c r="E492" s="46"/>
      <c r="F492" s="3"/>
    </row>
    <row r="493" spans="2:6" x14ac:dyDescent="0.2">
      <c r="B493" s="3"/>
      <c r="E493" s="46"/>
      <c r="F493" s="3"/>
    </row>
    <row r="494" spans="2:6" x14ac:dyDescent="0.2">
      <c r="B494" s="3"/>
      <c r="E494" s="46"/>
      <c r="F494" s="3"/>
    </row>
    <row r="495" spans="2:6" x14ac:dyDescent="0.2">
      <c r="B495" s="3"/>
      <c r="E495" s="46"/>
      <c r="F495" s="3"/>
    </row>
    <row r="496" spans="2:6" x14ac:dyDescent="0.2">
      <c r="B496" s="3"/>
      <c r="E496" s="46"/>
      <c r="F496" s="3"/>
    </row>
    <row r="497" spans="2:6" x14ac:dyDescent="0.2">
      <c r="B497" s="3"/>
      <c r="E497" s="46"/>
      <c r="F497" s="3"/>
    </row>
    <row r="498" spans="2:6" x14ac:dyDescent="0.2">
      <c r="B498" s="3"/>
      <c r="E498" s="46"/>
      <c r="F498" s="3"/>
    </row>
    <row r="499" spans="2:6" x14ac:dyDescent="0.2">
      <c r="B499" s="3"/>
      <c r="E499" s="46"/>
      <c r="F499" s="3"/>
    </row>
    <row r="500" spans="2:6" x14ac:dyDescent="0.2">
      <c r="B500" s="3"/>
      <c r="E500" s="46"/>
      <c r="F500" s="3"/>
    </row>
    <row r="501" spans="2:6" x14ac:dyDescent="0.2">
      <c r="B501" s="3"/>
      <c r="E501" s="46"/>
      <c r="F501" s="3"/>
    </row>
    <row r="502" spans="2:6" x14ac:dyDescent="0.2">
      <c r="B502" s="3"/>
      <c r="E502" s="46"/>
      <c r="F502" s="3"/>
    </row>
    <row r="503" spans="2:6" x14ac:dyDescent="0.2">
      <c r="B503" s="3"/>
      <c r="E503" s="46"/>
      <c r="F503" s="3"/>
    </row>
    <row r="504" spans="2:6" x14ac:dyDescent="0.2">
      <c r="B504" s="3"/>
      <c r="E504" s="46"/>
      <c r="F504" s="3"/>
    </row>
    <row r="505" spans="2:6" x14ac:dyDescent="0.2">
      <c r="B505" s="3"/>
      <c r="E505" s="46"/>
      <c r="F505" s="3"/>
    </row>
    <row r="506" spans="2:6" x14ac:dyDescent="0.2">
      <c r="B506" s="3"/>
      <c r="E506" s="46"/>
      <c r="F506" s="3"/>
    </row>
    <row r="507" spans="2:6" x14ac:dyDescent="0.2">
      <c r="B507" s="3"/>
      <c r="E507" s="46"/>
      <c r="F507" s="3"/>
    </row>
    <row r="508" spans="2:6" x14ac:dyDescent="0.2">
      <c r="B508" s="3"/>
      <c r="E508" s="46"/>
      <c r="F508" s="3"/>
    </row>
    <row r="509" spans="2:6" x14ac:dyDescent="0.2">
      <c r="B509" s="3"/>
      <c r="E509" s="46"/>
      <c r="F509" s="3"/>
    </row>
    <row r="510" spans="2:6" x14ac:dyDescent="0.2">
      <c r="B510" s="3"/>
      <c r="E510" s="46"/>
      <c r="F510" s="3"/>
    </row>
    <row r="511" spans="2:6" x14ac:dyDescent="0.2">
      <c r="B511" s="3"/>
      <c r="E511" s="46"/>
      <c r="F511" s="3"/>
    </row>
    <row r="512" spans="2:6" x14ac:dyDescent="0.2">
      <c r="B512" s="3"/>
      <c r="E512" s="46"/>
      <c r="F512" s="3"/>
    </row>
    <row r="513" spans="2:6" x14ac:dyDescent="0.2">
      <c r="B513" s="3"/>
      <c r="E513" s="46"/>
      <c r="F513" s="3"/>
    </row>
    <row r="514" spans="2:6" x14ac:dyDescent="0.2">
      <c r="B514" s="3"/>
      <c r="E514" s="46"/>
      <c r="F514" s="3"/>
    </row>
    <row r="515" spans="2:6" x14ac:dyDescent="0.2">
      <c r="B515" s="3"/>
      <c r="E515" s="46"/>
      <c r="F515" s="3"/>
    </row>
    <row r="516" spans="2:6" x14ac:dyDescent="0.2">
      <c r="B516" s="3"/>
      <c r="E516" s="46"/>
      <c r="F516" s="3"/>
    </row>
    <row r="517" spans="2:6" x14ac:dyDescent="0.2">
      <c r="B517" s="3"/>
      <c r="E517" s="46"/>
      <c r="F517" s="3"/>
    </row>
    <row r="518" spans="2:6" x14ac:dyDescent="0.2">
      <c r="B518" s="3"/>
      <c r="E518" s="46"/>
      <c r="F518" s="3"/>
    </row>
    <row r="519" spans="2:6" x14ac:dyDescent="0.2">
      <c r="B519" s="3"/>
      <c r="E519" s="46"/>
      <c r="F519" s="3"/>
    </row>
    <row r="520" spans="2:6" x14ac:dyDescent="0.2">
      <c r="B520" s="3"/>
      <c r="E520" s="46"/>
      <c r="F520" s="3"/>
    </row>
    <row r="521" spans="2:6" x14ac:dyDescent="0.2">
      <c r="B521" s="3"/>
      <c r="E521" s="46"/>
      <c r="F521" s="3"/>
    </row>
    <row r="522" spans="2:6" x14ac:dyDescent="0.2">
      <c r="B522" s="3"/>
      <c r="E522" s="46"/>
      <c r="F522" s="3"/>
    </row>
    <row r="523" spans="2:6" x14ac:dyDescent="0.2">
      <c r="B523" s="3"/>
      <c r="E523" s="46"/>
      <c r="F523" s="3"/>
    </row>
    <row r="524" spans="2:6" x14ac:dyDescent="0.2">
      <c r="B524" s="3"/>
      <c r="E524" s="46"/>
      <c r="F524" s="3"/>
    </row>
    <row r="525" spans="2:6" x14ac:dyDescent="0.2">
      <c r="B525" s="3"/>
      <c r="E525" s="46"/>
      <c r="F525" s="3"/>
    </row>
    <row r="526" spans="2:6" x14ac:dyDescent="0.2">
      <c r="B526" s="3"/>
      <c r="E526" s="46"/>
      <c r="F526" s="3"/>
    </row>
    <row r="527" spans="2:6" x14ac:dyDescent="0.2">
      <c r="B527" s="3"/>
      <c r="E527" s="46"/>
      <c r="F527" s="3"/>
    </row>
    <row r="528" spans="2:6" x14ac:dyDescent="0.2">
      <c r="B528" s="3"/>
      <c r="E528" s="46"/>
      <c r="F528" s="3"/>
    </row>
    <row r="529" spans="2:6" x14ac:dyDescent="0.2">
      <c r="B529" s="3"/>
      <c r="E529" s="46"/>
      <c r="F529" s="3"/>
    </row>
    <row r="530" spans="2:6" x14ac:dyDescent="0.2">
      <c r="B530" s="3"/>
      <c r="E530" s="46"/>
      <c r="F530" s="3"/>
    </row>
    <row r="531" spans="2:6" x14ac:dyDescent="0.2">
      <c r="B531" s="3"/>
      <c r="E531" s="46"/>
      <c r="F531" s="3"/>
    </row>
    <row r="532" spans="2:6" x14ac:dyDescent="0.2">
      <c r="B532" s="3"/>
      <c r="E532" s="46"/>
      <c r="F532" s="3"/>
    </row>
    <row r="533" spans="2:6" x14ac:dyDescent="0.2">
      <c r="B533" s="3"/>
      <c r="E533" s="46"/>
      <c r="F533" s="3"/>
    </row>
    <row r="534" spans="2:6" x14ac:dyDescent="0.2">
      <c r="B534" s="3"/>
      <c r="E534" s="46"/>
      <c r="F534" s="3"/>
    </row>
    <row r="535" spans="2:6" x14ac:dyDescent="0.2">
      <c r="B535" s="3"/>
      <c r="E535" s="46"/>
      <c r="F535" s="3"/>
    </row>
    <row r="536" spans="2:6" x14ac:dyDescent="0.2">
      <c r="B536" s="3"/>
      <c r="E536" s="46"/>
      <c r="F536" s="3"/>
    </row>
    <row r="537" spans="2:6" x14ac:dyDescent="0.2">
      <c r="B537" s="3"/>
      <c r="E537" s="46"/>
      <c r="F537" s="3"/>
    </row>
    <row r="538" spans="2:6" x14ac:dyDescent="0.2">
      <c r="B538" s="3"/>
      <c r="E538" s="46"/>
      <c r="F538" s="3"/>
    </row>
    <row r="539" spans="2:6" x14ac:dyDescent="0.2">
      <c r="B539" s="3"/>
      <c r="E539" s="46"/>
      <c r="F539" s="3"/>
    </row>
    <row r="540" spans="2:6" x14ac:dyDescent="0.2">
      <c r="B540" s="3"/>
      <c r="E540" s="46"/>
      <c r="F540" s="3"/>
    </row>
    <row r="541" spans="2:6" x14ac:dyDescent="0.2">
      <c r="B541" s="3"/>
      <c r="E541" s="46"/>
      <c r="F541" s="3"/>
    </row>
    <row r="542" spans="2:6" x14ac:dyDescent="0.2">
      <c r="B542" s="3"/>
      <c r="E542" s="46"/>
      <c r="F542" s="3"/>
    </row>
    <row r="543" spans="2:6" x14ac:dyDescent="0.2">
      <c r="B543" s="3"/>
      <c r="E543" s="46"/>
      <c r="F543" s="3"/>
    </row>
    <row r="544" spans="2:6" x14ac:dyDescent="0.2">
      <c r="B544" s="3"/>
      <c r="E544" s="46"/>
      <c r="F544" s="3"/>
    </row>
    <row r="545" spans="2:6" x14ac:dyDescent="0.2">
      <c r="B545" s="3"/>
      <c r="E545" s="46"/>
      <c r="F545" s="3"/>
    </row>
    <row r="546" spans="2:6" x14ac:dyDescent="0.2">
      <c r="B546" s="3"/>
      <c r="E546" s="46"/>
      <c r="F546" s="3"/>
    </row>
    <row r="547" spans="2:6" x14ac:dyDescent="0.2">
      <c r="B547" s="3"/>
      <c r="E547" s="46"/>
      <c r="F547" s="3"/>
    </row>
    <row r="548" spans="2:6" x14ac:dyDescent="0.2">
      <c r="B548" s="3"/>
      <c r="E548" s="46"/>
      <c r="F548" s="3"/>
    </row>
    <row r="549" spans="2:6" x14ac:dyDescent="0.2">
      <c r="B549" s="3"/>
      <c r="E549" s="46"/>
      <c r="F549" s="3"/>
    </row>
    <row r="550" spans="2:6" x14ac:dyDescent="0.2">
      <c r="B550" s="3"/>
      <c r="E550" s="46"/>
      <c r="F550" s="3"/>
    </row>
    <row r="551" spans="2:6" x14ac:dyDescent="0.2">
      <c r="B551" s="3"/>
      <c r="E551" s="46"/>
      <c r="F551" s="3"/>
    </row>
    <row r="552" spans="2:6" x14ac:dyDescent="0.2">
      <c r="B552" s="3"/>
      <c r="E552" s="46"/>
      <c r="F552" s="3"/>
    </row>
    <row r="553" spans="2:6" x14ac:dyDescent="0.2">
      <c r="B553" s="3"/>
      <c r="E553" s="46"/>
      <c r="F553" s="3"/>
    </row>
    <row r="554" spans="2:6" x14ac:dyDescent="0.2">
      <c r="B554" s="3"/>
      <c r="E554" s="46"/>
      <c r="F554" s="3"/>
    </row>
    <row r="555" spans="2:6" x14ac:dyDescent="0.2">
      <c r="B555" s="3"/>
      <c r="E555" s="46"/>
      <c r="F555" s="3"/>
    </row>
    <row r="556" spans="2:6" x14ac:dyDescent="0.2">
      <c r="B556" s="3"/>
      <c r="E556" s="46"/>
      <c r="F556" s="3"/>
    </row>
    <row r="557" spans="2:6" x14ac:dyDescent="0.2">
      <c r="B557" s="3"/>
      <c r="E557" s="46"/>
      <c r="F557" s="3"/>
    </row>
    <row r="558" spans="2:6" x14ac:dyDescent="0.2">
      <c r="B558" s="3"/>
      <c r="E558" s="46"/>
      <c r="F558" s="3"/>
    </row>
    <row r="559" spans="2:6" x14ac:dyDescent="0.2">
      <c r="B559" s="3"/>
      <c r="E559" s="46"/>
      <c r="F559" s="3"/>
    </row>
    <row r="560" spans="2:6" x14ac:dyDescent="0.2">
      <c r="B560" s="3"/>
      <c r="E560" s="46"/>
      <c r="F560" s="3"/>
    </row>
    <row r="561" spans="2:6" x14ac:dyDescent="0.2">
      <c r="B561" s="3"/>
      <c r="E561" s="46"/>
      <c r="F561" s="3"/>
    </row>
    <row r="562" spans="2:6" x14ac:dyDescent="0.2">
      <c r="B562" s="3"/>
      <c r="E562" s="46"/>
      <c r="F562" s="3"/>
    </row>
    <row r="563" spans="2:6" x14ac:dyDescent="0.2">
      <c r="B563" s="3"/>
      <c r="E563" s="46"/>
      <c r="F563" s="3"/>
    </row>
    <row r="564" spans="2:6" x14ac:dyDescent="0.2">
      <c r="B564" s="3"/>
      <c r="E564" s="46"/>
      <c r="F564" s="3"/>
    </row>
    <row r="565" spans="2:6" x14ac:dyDescent="0.2">
      <c r="B565" s="3"/>
      <c r="E565" s="46"/>
      <c r="F565" s="3"/>
    </row>
    <row r="566" spans="2:6" x14ac:dyDescent="0.2">
      <c r="B566" s="3"/>
      <c r="E566" s="46"/>
      <c r="F566" s="3"/>
    </row>
    <row r="567" spans="2:6" x14ac:dyDescent="0.2">
      <c r="B567" s="3"/>
      <c r="E567" s="46"/>
      <c r="F567" s="3"/>
    </row>
    <row r="568" spans="2:6" x14ac:dyDescent="0.2">
      <c r="B568" s="3"/>
      <c r="E568" s="46"/>
      <c r="F568" s="3"/>
    </row>
    <row r="569" spans="2:6" x14ac:dyDescent="0.2">
      <c r="B569" s="3"/>
      <c r="E569" s="46"/>
      <c r="F569" s="3"/>
    </row>
    <row r="570" spans="2:6" x14ac:dyDescent="0.2">
      <c r="B570" s="3"/>
      <c r="E570" s="46"/>
      <c r="F570" s="3"/>
    </row>
    <row r="571" spans="2:6" x14ac:dyDescent="0.2">
      <c r="B571" s="3"/>
      <c r="E571" s="46"/>
      <c r="F571" s="3"/>
    </row>
    <row r="572" spans="2:6" x14ac:dyDescent="0.2">
      <c r="B572" s="3"/>
      <c r="E572" s="46"/>
      <c r="F572" s="3"/>
    </row>
    <row r="573" spans="2:6" x14ac:dyDescent="0.2">
      <c r="B573" s="3"/>
      <c r="E573" s="46"/>
      <c r="F573" s="3"/>
    </row>
    <row r="574" spans="2:6" x14ac:dyDescent="0.2">
      <c r="B574" s="3"/>
      <c r="E574" s="46"/>
      <c r="F574" s="3"/>
    </row>
    <row r="575" spans="2:6" x14ac:dyDescent="0.2">
      <c r="B575" s="3"/>
      <c r="E575" s="46"/>
      <c r="F575" s="3"/>
    </row>
    <row r="576" spans="2:6" x14ac:dyDescent="0.2">
      <c r="B576" s="3"/>
      <c r="E576" s="46"/>
      <c r="F576" s="3"/>
    </row>
    <row r="577" spans="2:6" x14ac:dyDescent="0.2">
      <c r="B577" s="3"/>
      <c r="E577" s="46"/>
      <c r="F577" s="3"/>
    </row>
    <row r="578" spans="2:6" x14ac:dyDescent="0.2">
      <c r="B578" s="3"/>
      <c r="E578" s="46"/>
      <c r="F578" s="3"/>
    </row>
    <row r="579" spans="2:6" x14ac:dyDescent="0.2">
      <c r="B579" s="3"/>
      <c r="E579" s="46"/>
      <c r="F579" s="3"/>
    </row>
    <row r="580" spans="2:6" x14ac:dyDescent="0.2">
      <c r="B580" s="3"/>
      <c r="E580" s="46"/>
      <c r="F580" s="3"/>
    </row>
    <row r="581" spans="2:6" x14ac:dyDescent="0.2">
      <c r="B581" s="3"/>
      <c r="E581" s="46"/>
      <c r="F581" s="3"/>
    </row>
    <row r="582" spans="2:6" x14ac:dyDescent="0.2">
      <c r="B582" s="3"/>
      <c r="E582" s="46"/>
      <c r="F582" s="3"/>
    </row>
    <row r="583" spans="2:6" x14ac:dyDescent="0.2">
      <c r="B583" s="3"/>
      <c r="E583" s="46"/>
      <c r="F583" s="3"/>
    </row>
    <row r="584" spans="2:6" x14ac:dyDescent="0.2">
      <c r="B584" s="3"/>
      <c r="E584" s="46"/>
      <c r="F584" s="3"/>
    </row>
    <row r="585" spans="2:6" x14ac:dyDescent="0.2">
      <c r="B585" s="3"/>
      <c r="E585" s="46"/>
      <c r="F585" s="3"/>
    </row>
    <row r="586" spans="2:6" x14ac:dyDescent="0.2">
      <c r="B586" s="3"/>
      <c r="E586" s="46"/>
      <c r="F586" s="3"/>
    </row>
    <row r="587" spans="2:6" x14ac:dyDescent="0.2">
      <c r="B587" s="3"/>
      <c r="E587" s="46"/>
      <c r="F587" s="3"/>
    </row>
    <row r="588" spans="2:6" x14ac:dyDescent="0.2">
      <c r="B588" s="3"/>
      <c r="E588" s="46"/>
      <c r="F588" s="3"/>
    </row>
    <row r="589" spans="2:6" x14ac:dyDescent="0.2">
      <c r="B589" s="3"/>
      <c r="E589" s="46"/>
      <c r="F589" s="3"/>
    </row>
    <row r="590" spans="2:6" x14ac:dyDescent="0.2">
      <c r="B590" s="3"/>
      <c r="E590" s="46"/>
      <c r="F590" s="3"/>
    </row>
    <row r="591" spans="2:6" x14ac:dyDescent="0.2">
      <c r="B591" s="3"/>
      <c r="E591" s="46"/>
      <c r="F591" s="3"/>
    </row>
    <row r="592" spans="2:6" x14ac:dyDescent="0.2">
      <c r="B592" s="3"/>
      <c r="E592" s="46"/>
      <c r="F592" s="3"/>
    </row>
    <row r="593" spans="2:6" x14ac:dyDescent="0.2">
      <c r="B593" s="3"/>
      <c r="E593" s="46"/>
      <c r="F593" s="3"/>
    </row>
    <row r="594" spans="2:6" x14ac:dyDescent="0.2">
      <c r="B594" s="3"/>
      <c r="E594" s="46"/>
      <c r="F594" s="3"/>
    </row>
    <row r="595" spans="2:6" x14ac:dyDescent="0.2">
      <c r="B595" s="3"/>
      <c r="E595" s="46"/>
      <c r="F595" s="3"/>
    </row>
    <row r="596" spans="2:6" x14ac:dyDescent="0.2">
      <c r="B596" s="3"/>
      <c r="E596" s="46"/>
      <c r="F596" s="3"/>
    </row>
    <row r="597" spans="2:6" x14ac:dyDescent="0.2">
      <c r="B597" s="3"/>
      <c r="E597" s="46"/>
      <c r="F597" s="3"/>
    </row>
    <row r="598" spans="2:6" x14ac:dyDescent="0.2">
      <c r="B598" s="3"/>
      <c r="E598" s="46"/>
      <c r="F598" s="3"/>
    </row>
    <row r="599" spans="2:6" x14ac:dyDescent="0.2">
      <c r="B599" s="3"/>
      <c r="E599" s="46"/>
      <c r="F599" s="3"/>
    </row>
    <row r="600" spans="2:6" x14ac:dyDescent="0.2">
      <c r="B600" s="3"/>
      <c r="E600" s="46"/>
      <c r="F600" s="3"/>
    </row>
    <row r="601" spans="2:6" x14ac:dyDescent="0.2">
      <c r="B601" s="3"/>
      <c r="E601" s="46"/>
      <c r="F601" s="3"/>
    </row>
    <row r="602" spans="2:6" x14ac:dyDescent="0.2">
      <c r="B602" s="3"/>
      <c r="E602" s="46"/>
      <c r="F602" s="3"/>
    </row>
    <row r="603" spans="2:6" x14ac:dyDescent="0.2">
      <c r="B603" s="3"/>
      <c r="E603" s="46"/>
      <c r="F603" s="3"/>
    </row>
    <row r="604" spans="2:6" x14ac:dyDescent="0.2">
      <c r="B604" s="3"/>
      <c r="E604" s="46"/>
      <c r="F604" s="3"/>
    </row>
    <row r="605" spans="2:6" x14ac:dyDescent="0.2">
      <c r="B605" s="3"/>
      <c r="E605" s="46"/>
      <c r="F605" s="3"/>
    </row>
    <row r="606" spans="2:6" x14ac:dyDescent="0.2">
      <c r="B606" s="3"/>
      <c r="E606" s="46"/>
      <c r="F606" s="3"/>
    </row>
    <row r="607" spans="2:6" x14ac:dyDescent="0.2">
      <c r="B607" s="3"/>
      <c r="E607" s="46"/>
      <c r="F607" s="3"/>
    </row>
    <row r="608" spans="2:6" x14ac:dyDescent="0.2">
      <c r="B608" s="3"/>
      <c r="E608" s="46"/>
      <c r="F608" s="3"/>
    </row>
    <row r="609" spans="2:6" x14ac:dyDescent="0.2">
      <c r="B609" s="3"/>
      <c r="E609" s="46"/>
      <c r="F609" s="3"/>
    </row>
    <row r="610" spans="2:6" x14ac:dyDescent="0.2">
      <c r="B610" s="3"/>
      <c r="E610" s="46"/>
      <c r="F610" s="3"/>
    </row>
    <row r="611" spans="2:6" x14ac:dyDescent="0.2">
      <c r="B611" s="3"/>
      <c r="E611" s="46"/>
      <c r="F611" s="3"/>
    </row>
    <row r="612" spans="2:6" x14ac:dyDescent="0.2">
      <c r="B612" s="3"/>
      <c r="E612" s="46"/>
      <c r="F612" s="3"/>
    </row>
    <row r="613" spans="2:6" x14ac:dyDescent="0.2">
      <c r="B613" s="3"/>
      <c r="E613" s="46"/>
      <c r="F613" s="3"/>
    </row>
    <row r="614" spans="2:6" x14ac:dyDescent="0.2">
      <c r="B614" s="3"/>
      <c r="E614" s="46"/>
      <c r="F614" s="3"/>
    </row>
    <row r="615" spans="2:6" x14ac:dyDescent="0.2">
      <c r="B615" s="3"/>
      <c r="E615" s="46"/>
      <c r="F615" s="3"/>
    </row>
    <row r="616" spans="2:6" x14ac:dyDescent="0.2">
      <c r="B616" s="3"/>
      <c r="E616" s="46"/>
      <c r="F616" s="3"/>
    </row>
    <row r="617" spans="2:6" x14ac:dyDescent="0.2">
      <c r="B617" s="3"/>
      <c r="E617" s="46"/>
      <c r="F617" s="3"/>
    </row>
    <row r="618" spans="2:6" x14ac:dyDescent="0.2">
      <c r="B618" s="3"/>
      <c r="E618" s="46"/>
      <c r="F618" s="3"/>
    </row>
    <row r="619" spans="2:6" x14ac:dyDescent="0.2">
      <c r="B619" s="3"/>
      <c r="E619" s="46"/>
      <c r="F619" s="3"/>
    </row>
    <row r="620" spans="2:6" x14ac:dyDescent="0.2">
      <c r="B620" s="3"/>
      <c r="E620" s="46"/>
      <c r="F620" s="3"/>
    </row>
    <row r="621" spans="2:6" x14ac:dyDescent="0.2">
      <c r="B621" s="3"/>
      <c r="E621" s="46"/>
      <c r="F621" s="3"/>
    </row>
    <row r="622" spans="2:6" x14ac:dyDescent="0.2">
      <c r="B622" s="3"/>
      <c r="E622" s="46"/>
      <c r="F622" s="3"/>
    </row>
    <row r="623" spans="2:6" x14ac:dyDescent="0.2">
      <c r="B623" s="3"/>
      <c r="E623" s="46"/>
      <c r="F623" s="3"/>
    </row>
    <row r="624" spans="2:6" x14ac:dyDescent="0.2">
      <c r="B624" s="3"/>
      <c r="E624" s="46"/>
      <c r="F624" s="3"/>
    </row>
    <row r="625" spans="2:6" x14ac:dyDescent="0.2">
      <c r="B625" s="3"/>
      <c r="E625" s="46"/>
      <c r="F625" s="3"/>
    </row>
    <row r="626" spans="2:6" x14ac:dyDescent="0.2">
      <c r="B626" s="3"/>
      <c r="E626" s="46"/>
      <c r="F626" s="3"/>
    </row>
    <row r="627" spans="2:6" x14ac:dyDescent="0.2">
      <c r="B627" s="3"/>
      <c r="E627" s="46"/>
      <c r="F627" s="3"/>
    </row>
    <row r="628" spans="2:6" x14ac:dyDescent="0.2">
      <c r="B628" s="3"/>
      <c r="E628" s="46"/>
      <c r="F628" s="3"/>
    </row>
    <row r="629" spans="2:6" x14ac:dyDescent="0.2">
      <c r="B629" s="3"/>
      <c r="E629" s="46"/>
      <c r="F629" s="3"/>
    </row>
    <row r="630" spans="2:6" x14ac:dyDescent="0.2">
      <c r="B630" s="3"/>
      <c r="E630" s="46"/>
      <c r="F630" s="3"/>
    </row>
    <row r="631" spans="2:6" x14ac:dyDescent="0.2">
      <c r="B631" s="3"/>
      <c r="E631" s="46"/>
      <c r="F631" s="3"/>
    </row>
    <row r="632" spans="2:6" x14ac:dyDescent="0.2">
      <c r="B632" s="3"/>
      <c r="E632" s="46"/>
      <c r="F632" s="3"/>
    </row>
    <row r="633" spans="2:6" x14ac:dyDescent="0.2">
      <c r="B633" s="3"/>
      <c r="E633" s="46"/>
      <c r="F633" s="3"/>
    </row>
    <row r="634" spans="2:6" x14ac:dyDescent="0.2">
      <c r="B634" s="3"/>
      <c r="E634" s="46"/>
      <c r="F634" s="3"/>
    </row>
    <row r="635" spans="2:6" x14ac:dyDescent="0.2">
      <c r="B635" s="3"/>
      <c r="E635" s="46"/>
      <c r="F635" s="3"/>
    </row>
    <row r="636" spans="2:6" x14ac:dyDescent="0.2">
      <c r="B636" s="3"/>
      <c r="E636" s="46"/>
      <c r="F636" s="3"/>
    </row>
    <row r="637" spans="2:6" x14ac:dyDescent="0.2">
      <c r="B637" s="3"/>
      <c r="E637" s="46"/>
      <c r="F637" s="3"/>
    </row>
    <row r="638" spans="2:6" x14ac:dyDescent="0.2">
      <c r="B638" s="3"/>
      <c r="E638" s="46"/>
      <c r="F638" s="3"/>
    </row>
    <row r="639" spans="2:6" x14ac:dyDescent="0.2">
      <c r="B639" s="3"/>
      <c r="E639" s="46"/>
      <c r="F639" s="3"/>
    </row>
    <row r="640" spans="2:6" x14ac:dyDescent="0.2">
      <c r="B640" s="3"/>
      <c r="E640" s="46"/>
      <c r="F640" s="3"/>
    </row>
    <row r="641" spans="2:6" x14ac:dyDescent="0.2">
      <c r="B641" s="3"/>
      <c r="E641" s="46"/>
      <c r="F641" s="3"/>
    </row>
    <row r="642" spans="2:6" x14ac:dyDescent="0.2">
      <c r="B642" s="3"/>
      <c r="E642" s="46"/>
      <c r="F642" s="3"/>
    </row>
    <row r="643" spans="2:6" x14ac:dyDescent="0.2">
      <c r="B643" s="3"/>
      <c r="E643" s="46"/>
      <c r="F643" s="3"/>
    </row>
    <row r="644" spans="2:6" x14ac:dyDescent="0.2">
      <c r="B644" s="3"/>
      <c r="E644" s="46"/>
      <c r="F644" s="3"/>
    </row>
    <row r="645" spans="2:6" x14ac:dyDescent="0.2">
      <c r="B645" s="3"/>
      <c r="E645" s="46"/>
      <c r="F645" s="3"/>
    </row>
    <row r="646" spans="2:6" x14ac:dyDescent="0.2">
      <c r="B646" s="3"/>
      <c r="E646" s="46"/>
      <c r="F646" s="3"/>
    </row>
    <row r="647" spans="2:6" x14ac:dyDescent="0.2">
      <c r="B647" s="3"/>
      <c r="E647" s="46"/>
      <c r="F647" s="3"/>
    </row>
    <row r="648" spans="2:6" x14ac:dyDescent="0.2">
      <c r="B648" s="3"/>
      <c r="E648" s="46"/>
      <c r="F648" s="3"/>
    </row>
    <row r="649" spans="2:6" x14ac:dyDescent="0.2">
      <c r="B649" s="3"/>
      <c r="E649" s="46"/>
      <c r="F649" s="3"/>
    </row>
    <row r="650" spans="2:6" x14ac:dyDescent="0.2">
      <c r="B650" s="3"/>
      <c r="E650" s="46"/>
      <c r="F650" s="3"/>
    </row>
    <row r="651" spans="2:6" x14ac:dyDescent="0.2">
      <c r="B651" s="3"/>
      <c r="E651" s="46"/>
      <c r="F651" s="3"/>
    </row>
    <row r="652" spans="2:6" x14ac:dyDescent="0.2">
      <c r="B652" s="3"/>
      <c r="E652" s="46"/>
      <c r="F652" s="3"/>
    </row>
    <row r="653" spans="2:6" x14ac:dyDescent="0.2">
      <c r="B653" s="3"/>
      <c r="E653" s="46"/>
      <c r="F653" s="3"/>
    </row>
    <row r="654" spans="2:6" x14ac:dyDescent="0.2">
      <c r="B654" s="3"/>
      <c r="E654" s="46"/>
      <c r="F654" s="3"/>
    </row>
    <row r="655" spans="2:6" x14ac:dyDescent="0.2">
      <c r="B655" s="3"/>
      <c r="E655" s="46"/>
      <c r="F655" s="3"/>
    </row>
    <row r="656" spans="2:6" x14ac:dyDescent="0.2">
      <c r="B656" s="3"/>
      <c r="E656" s="46"/>
      <c r="F656" s="3"/>
    </row>
    <row r="657" spans="2:6" x14ac:dyDescent="0.2">
      <c r="B657" s="3"/>
      <c r="E657" s="46"/>
      <c r="F657" s="3"/>
    </row>
    <row r="658" spans="2:6" x14ac:dyDescent="0.2">
      <c r="B658" s="3"/>
      <c r="E658" s="46"/>
      <c r="F658" s="3"/>
    </row>
    <row r="659" spans="2:6" x14ac:dyDescent="0.2">
      <c r="B659" s="3"/>
      <c r="E659" s="46"/>
      <c r="F659" s="3"/>
    </row>
    <row r="660" spans="2:6" x14ac:dyDescent="0.2">
      <c r="B660" s="3"/>
      <c r="E660" s="46"/>
      <c r="F660" s="3"/>
    </row>
    <row r="661" spans="2:6" x14ac:dyDescent="0.2">
      <c r="B661" s="3"/>
      <c r="E661" s="46"/>
      <c r="F661" s="3"/>
    </row>
    <row r="662" spans="2:6" x14ac:dyDescent="0.2">
      <c r="B662" s="3"/>
      <c r="E662" s="46"/>
      <c r="F662" s="3"/>
    </row>
    <row r="663" spans="2:6" x14ac:dyDescent="0.2">
      <c r="B663" s="3"/>
      <c r="E663" s="46"/>
      <c r="F663" s="3"/>
    </row>
    <row r="664" spans="2:6" x14ac:dyDescent="0.2">
      <c r="B664" s="3"/>
      <c r="E664" s="46"/>
      <c r="F664" s="3"/>
    </row>
    <row r="665" spans="2:6" x14ac:dyDescent="0.2">
      <c r="B665" s="3"/>
      <c r="E665" s="46"/>
      <c r="F665" s="3"/>
    </row>
    <row r="666" spans="2:6" x14ac:dyDescent="0.2">
      <c r="B666" s="3"/>
      <c r="E666" s="46"/>
      <c r="F666" s="3"/>
    </row>
    <row r="667" spans="2:6" x14ac:dyDescent="0.2">
      <c r="B667" s="3"/>
      <c r="E667" s="46"/>
      <c r="F667" s="3"/>
    </row>
    <row r="668" spans="2:6" x14ac:dyDescent="0.2">
      <c r="B668" s="3"/>
      <c r="E668" s="46"/>
      <c r="F668" s="3"/>
    </row>
    <row r="669" spans="2:6" x14ac:dyDescent="0.2">
      <c r="B669" s="3"/>
      <c r="E669" s="46"/>
      <c r="F669" s="3"/>
    </row>
    <row r="670" spans="2:6" x14ac:dyDescent="0.2">
      <c r="B670" s="3"/>
      <c r="E670" s="46"/>
      <c r="F670" s="3"/>
    </row>
    <row r="671" spans="2:6" x14ac:dyDescent="0.2">
      <c r="B671" s="3"/>
      <c r="E671" s="46"/>
      <c r="F671" s="3"/>
    </row>
    <row r="672" spans="2:6" x14ac:dyDescent="0.2">
      <c r="B672" s="3"/>
      <c r="E672" s="46"/>
      <c r="F672" s="3"/>
    </row>
    <row r="673" spans="2:6" x14ac:dyDescent="0.2">
      <c r="B673" s="3"/>
      <c r="E673" s="46"/>
      <c r="F673" s="3"/>
    </row>
    <row r="674" spans="2:6" x14ac:dyDescent="0.2">
      <c r="B674" s="3"/>
      <c r="E674" s="46"/>
      <c r="F674" s="3"/>
    </row>
    <row r="675" spans="2:6" x14ac:dyDescent="0.2">
      <c r="B675" s="3"/>
      <c r="E675" s="46"/>
      <c r="F675" s="3"/>
    </row>
    <row r="676" spans="2:6" x14ac:dyDescent="0.2">
      <c r="B676" s="3"/>
      <c r="E676" s="46"/>
      <c r="F676" s="3"/>
    </row>
    <row r="677" spans="2:6" x14ac:dyDescent="0.2">
      <c r="B677" s="3"/>
      <c r="E677" s="46"/>
      <c r="F677" s="3"/>
    </row>
    <row r="678" spans="2:6" x14ac:dyDescent="0.2">
      <c r="B678" s="3"/>
      <c r="E678" s="46"/>
      <c r="F678" s="3"/>
    </row>
    <row r="679" spans="2:6" x14ac:dyDescent="0.2">
      <c r="B679" s="3"/>
      <c r="E679" s="46"/>
      <c r="F679" s="3"/>
    </row>
    <row r="680" spans="2:6" x14ac:dyDescent="0.2">
      <c r="B680" s="3"/>
      <c r="E680" s="46"/>
      <c r="F680" s="3"/>
    </row>
    <row r="681" spans="2:6" x14ac:dyDescent="0.2">
      <c r="B681" s="3"/>
      <c r="E681" s="46"/>
      <c r="F681" s="3"/>
    </row>
    <row r="682" spans="2:6" x14ac:dyDescent="0.2">
      <c r="B682" s="3"/>
      <c r="E682" s="46"/>
      <c r="F682" s="3"/>
    </row>
    <row r="683" spans="2:6" x14ac:dyDescent="0.2">
      <c r="B683" s="3"/>
      <c r="E683" s="46"/>
      <c r="F683" s="3"/>
    </row>
    <row r="684" spans="2:6" x14ac:dyDescent="0.2">
      <c r="B684" s="3"/>
      <c r="E684" s="46"/>
      <c r="F684" s="3"/>
    </row>
    <row r="685" spans="2:6" x14ac:dyDescent="0.2">
      <c r="B685" s="3"/>
      <c r="E685" s="46"/>
      <c r="F685" s="3"/>
    </row>
    <row r="686" spans="2:6" x14ac:dyDescent="0.2">
      <c r="B686" s="3"/>
      <c r="E686" s="46"/>
      <c r="F686" s="3"/>
    </row>
    <row r="687" spans="2:6" x14ac:dyDescent="0.2">
      <c r="B687" s="3"/>
      <c r="E687" s="46"/>
      <c r="F687" s="3"/>
    </row>
    <row r="688" spans="2:6" x14ac:dyDescent="0.2">
      <c r="B688" s="3"/>
      <c r="E688" s="46"/>
      <c r="F688" s="3"/>
    </row>
    <row r="689" spans="2:6" x14ac:dyDescent="0.2">
      <c r="B689" s="3"/>
      <c r="E689" s="46"/>
      <c r="F689" s="3"/>
    </row>
    <row r="690" spans="2:6" x14ac:dyDescent="0.2">
      <c r="B690" s="3"/>
      <c r="E690" s="46"/>
      <c r="F690" s="3"/>
    </row>
    <row r="691" spans="2:6" x14ac:dyDescent="0.2">
      <c r="B691" s="3"/>
      <c r="E691" s="46"/>
      <c r="F691" s="3"/>
    </row>
    <row r="692" spans="2:6" x14ac:dyDescent="0.2">
      <c r="B692" s="3"/>
      <c r="E692" s="46"/>
      <c r="F692" s="3"/>
    </row>
    <row r="693" spans="2:6" x14ac:dyDescent="0.2">
      <c r="B693" s="3"/>
      <c r="E693" s="46"/>
      <c r="F693" s="3"/>
    </row>
    <row r="694" spans="2:6" x14ac:dyDescent="0.2">
      <c r="B694" s="3"/>
      <c r="E694" s="46"/>
      <c r="F694" s="3"/>
    </row>
    <row r="695" spans="2:6" x14ac:dyDescent="0.2">
      <c r="B695" s="3"/>
      <c r="E695" s="46"/>
      <c r="F695" s="3"/>
    </row>
    <row r="696" spans="2:6" x14ac:dyDescent="0.2">
      <c r="B696" s="3"/>
      <c r="E696" s="46"/>
      <c r="F696" s="3"/>
    </row>
    <row r="697" spans="2:6" x14ac:dyDescent="0.2">
      <c r="B697" s="3"/>
      <c r="E697" s="46"/>
      <c r="F697" s="3"/>
    </row>
    <row r="698" spans="2:6" x14ac:dyDescent="0.2">
      <c r="B698" s="3"/>
      <c r="E698" s="46"/>
      <c r="F698" s="3"/>
    </row>
    <row r="699" spans="2:6" x14ac:dyDescent="0.2">
      <c r="B699" s="3"/>
      <c r="E699" s="46"/>
      <c r="F699" s="3"/>
    </row>
    <row r="700" spans="2:6" x14ac:dyDescent="0.2">
      <c r="B700" s="3"/>
      <c r="E700" s="46"/>
      <c r="F700" s="3"/>
    </row>
    <row r="701" spans="2:6" x14ac:dyDescent="0.2">
      <c r="B701" s="3"/>
      <c r="E701" s="46"/>
      <c r="F701" s="3"/>
    </row>
    <row r="702" spans="2:6" x14ac:dyDescent="0.2">
      <c r="B702" s="3"/>
      <c r="E702" s="46"/>
      <c r="F702" s="3"/>
    </row>
    <row r="703" spans="2:6" x14ac:dyDescent="0.2">
      <c r="B703" s="3"/>
      <c r="E703" s="46"/>
      <c r="F703" s="3"/>
    </row>
    <row r="704" spans="2:6" x14ac:dyDescent="0.2">
      <c r="B704" s="3"/>
      <c r="E704" s="46"/>
      <c r="F704" s="3"/>
    </row>
    <row r="705" spans="2:6" x14ac:dyDescent="0.2">
      <c r="B705" s="3"/>
      <c r="E705" s="46"/>
      <c r="F705" s="3"/>
    </row>
    <row r="706" spans="2:6" x14ac:dyDescent="0.2">
      <c r="B706" s="3"/>
      <c r="E706" s="46"/>
      <c r="F706" s="3"/>
    </row>
    <row r="707" spans="2:6" x14ac:dyDescent="0.2">
      <c r="B707" s="3"/>
      <c r="E707" s="46"/>
      <c r="F707" s="3"/>
    </row>
    <row r="708" spans="2:6" x14ac:dyDescent="0.2">
      <c r="B708" s="3"/>
      <c r="E708" s="46"/>
      <c r="F708" s="3"/>
    </row>
    <row r="709" spans="2:6" x14ac:dyDescent="0.2">
      <c r="B709" s="3"/>
      <c r="E709" s="46"/>
      <c r="F709" s="3"/>
    </row>
    <row r="710" spans="2:6" x14ac:dyDescent="0.2">
      <c r="B710" s="3"/>
      <c r="E710" s="46"/>
      <c r="F710" s="3"/>
    </row>
    <row r="711" spans="2:6" x14ac:dyDescent="0.2">
      <c r="B711" s="3"/>
      <c r="E711" s="46"/>
      <c r="F711" s="3"/>
    </row>
    <row r="712" spans="2:6" x14ac:dyDescent="0.2">
      <c r="B712" s="3"/>
      <c r="E712" s="46"/>
      <c r="F712" s="3"/>
    </row>
    <row r="713" spans="2:6" x14ac:dyDescent="0.2">
      <c r="B713" s="3"/>
      <c r="E713" s="46"/>
      <c r="F713" s="3"/>
    </row>
    <row r="714" spans="2:6" x14ac:dyDescent="0.2">
      <c r="B714" s="3"/>
      <c r="E714" s="46"/>
      <c r="F714" s="3"/>
    </row>
    <row r="715" spans="2:6" x14ac:dyDescent="0.2">
      <c r="B715" s="3"/>
      <c r="E715" s="46"/>
      <c r="F715" s="3"/>
    </row>
    <row r="716" spans="2:6" x14ac:dyDescent="0.2">
      <c r="B716" s="3"/>
      <c r="E716" s="46"/>
      <c r="F716" s="3"/>
    </row>
    <row r="717" spans="2:6" x14ac:dyDescent="0.2">
      <c r="B717" s="3"/>
      <c r="E717" s="46"/>
      <c r="F717" s="3"/>
    </row>
    <row r="718" spans="2:6" x14ac:dyDescent="0.2">
      <c r="B718" s="3"/>
      <c r="E718" s="46"/>
      <c r="F718" s="3"/>
    </row>
    <row r="719" spans="2:6" x14ac:dyDescent="0.2">
      <c r="B719" s="3"/>
      <c r="E719" s="46"/>
      <c r="F719" s="3"/>
    </row>
    <row r="720" spans="2:6" x14ac:dyDescent="0.2">
      <c r="B720" s="3"/>
      <c r="E720" s="46"/>
      <c r="F720" s="3"/>
    </row>
    <row r="721" spans="2:6" x14ac:dyDescent="0.2">
      <c r="B721" s="3"/>
      <c r="E721" s="46"/>
      <c r="F721" s="3"/>
    </row>
    <row r="722" spans="2:6" x14ac:dyDescent="0.2">
      <c r="B722" s="3"/>
      <c r="E722" s="46"/>
      <c r="F722" s="3"/>
    </row>
    <row r="723" spans="2:6" x14ac:dyDescent="0.2">
      <c r="B723" s="3"/>
      <c r="E723" s="46"/>
      <c r="F723" s="3"/>
    </row>
    <row r="724" spans="2:6" x14ac:dyDescent="0.2">
      <c r="B724" s="3"/>
      <c r="E724" s="46"/>
      <c r="F724" s="3"/>
    </row>
    <row r="725" spans="2:6" x14ac:dyDescent="0.2">
      <c r="B725" s="3"/>
      <c r="E725" s="46"/>
      <c r="F725" s="3"/>
    </row>
    <row r="726" spans="2:6" x14ac:dyDescent="0.2">
      <c r="B726" s="3"/>
      <c r="E726" s="46"/>
      <c r="F726" s="3"/>
    </row>
    <row r="727" spans="2:6" x14ac:dyDescent="0.2">
      <c r="B727" s="3"/>
      <c r="E727" s="46"/>
      <c r="F727" s="3"/>
    </row>
    <row r="728" spans="2:6" x14ac:dyDescent="0.2">
      <c r="B728" s="3"/>
      <c r="E728" s="46"/>
      <c r="F728" s="3"/>
    </row>
    <row r="729" spans="2:6" x14ac:dyDescent="0.2">
      <c r="B729" s="3"/>
      <c r="E729" s="46"/>
      <c r="F729" s="3"/>
    </row>
    <row r="730" spans="2:6" x14ac:dyDescent="0.2">
      <c r="B730" s="3"/>
      <c r="E730" s="46"/>
      <c r="F730" s="3"/>
    </row>
    <row r="731" spans="2:6" x14ac:dyDescent="0.2">
      <c r="B731" s="3"/>
      <c r="E731" s="46"/>
      <c r="F731" s="3"/>
    </row>
    <row r="732" spans="2:6" x14ac:dyDescent="0.2">
      <c r="B732" s="3"/>
      <c r="E732" s="46"/>
      <c r="F732" s="3"/>
    </row>
    <row r="733" spans="2:6" x14ac:dyDescent="0.2">
      <c r="B733" s="3"/>
      <c r="E733" s="46"/>
      <c r="F733" s="3"/>
    </row>
    <row r="734" spans="2:6" x14ac:dyDescent="0.2">
      <c r="B734" s="3"/>
      <c r="E734" s="46"/>
      <c r="F734" s="3"/>
    </row>
    <row r="735" spans="2:6" x14ac:dyDescent="0.2">
      <c r="B735" s="3"/>
      <c r="E735" s="46"/>
      <c r="F735" s="3"/>
    </row>
    <row r="736" spans="2:6" x14ac:dyDescent="0.2">
      <c r="B736" s="3"/>
      <c r="E736" s="46"/>
      <c r="F736" s="3"/>
    </row>
    <row r="737" spans="2:6" x14ac:dyDescent="0.2">
      <c r="B737" s="3"/>
      <c r="E737" s="46"/>
      <c r="F737" s="3"/>
    </row>
    <row r="738" spans="2:6" x14ac:dyDescent="0.2">
      <c r="B738" s="3"/>
      <c r="E738" s="46"/>
      <c r="F738" s="3"/>
    </row>
    <row r="739" spans="2:6" x14ac:dyDescent="0.2">
      <c r="B739" s="3"/>
      <c r="E739" s="46"/>
      <c r="F739" s="3"/>
    </row>
    <row r="740" spans="2:6" x14ac:dyDescent="0.2">
      <c r="B740" s="3"/>
      <c r="E740" s="46"/>
      <c r="F740" s="3"/>
    </row>
    <row r="741" spans="2:6" x14ac:dyDescent="0.2">
      <c r="B741" s="3"/>
      <c r="E741" s="46"/>
      <c r="F741" s="3"/>
    </row>
    <row r="742" spans="2:6" x14ac:dyDescent="0.2">
      <c r="B742" s="3"/>
      <c r="E742" s="46"/>
      <c r="F742" s="3"/>
    </row>
    <row r="743" spans="2:6" x14ac:dyDescent="0.2">
      <c r="B743" s="3"/>
      <c r="E743" s="46"/>
      <c r="F743" s="3"/>
    </row>
    <row r="744" spans="2:6" x14ac:dyDescent="0.2">
      <c r="B744" s="3"/>
      <c r="E744" s="46"/>
      <c r="F744" s="3"/>
    </row>
    <row r="745" spans="2:6" x14ac:dyDescent="0.2">
      <c r="B745" s="3"/>
      <c r="E745" s="46"/>
      <c r="F745" s="3"/>
    </row>
    <row r="746" spans="2:6" x14ac:dyDescent="0.2">
      <c r="B746" s="3"/>
      <c r="E746" s="46"/>
      <c r="F746" s="3"/>
    </row>
    <row r="747" spans="2:6" x14ac:dyDescent="0.2">
      <c r="B747" s="3"/>
      <c r="E747" s="46"/>
      <c r="F747" s="3"/>
    </row>
    <row r="748" spans="2:6" x14ac:dyDescent="0.2">
      <c r="B748" s="3"/>
      <c r="E748" s="46"/>
      <c r="F748" s="3"/>
    </row>
    <row r="749" spans="2:6" x14ac:dyDescent="0.2">
      <c r="B749" s="3"/>
      <c r="E749" s="46"/>
      <c r="F749" s="3"/>
    </row>
    <row r="750" spans="2:6" x14ac:dyDescent="0.2">
      <c r="B750" s="3"/>
      <c r="E750" s="46"/>
      <c r="F750" s="3"/>
    </row>
    <row r="751" spans="2:6" x14ac:dyDescent="0.2">
      <c r="B751" s="3"/>
      <c r="E751" s="46"/>
      <c r="F751" s="3"/>
    </row>
    <row r="752" spans="2:6" x14ac:dyDescent="0.2">
      <c r="B752" s="3"/>
      <c r="E752" s="46"/>
      <c r="F752" s="3"/>
    </row>
    <row r="753" spans="2:6" x14ac:dyDescent="0.2">
      <c r="B753" s="3"/>
      <c r="E753" s="46"/>
      <c r="F753" s="3"/>
    </row>
    <row r="754" spans="2:6" x14ac:dyDescent="0.2">
      <c r="B754" s="3"/>
      <c r="E754" s="46"/>
      <c r="F754" s="3"/>
    </row>
    <row r="755" spans="2:6" x14ac:dyDescent="0.2">
      <c r="B755" s="3"/>
      <c r="E755" s="46"/>
      <c r="F755" s="3"/>
    </row>
    <row r="756" spans="2:6" x14ac:dyDescent="0.2">
      <c r="B756" s="3"/>
      <c r="E756" s="46"/>
      <c r="F756" s="3"/>
    </row>
    <row r="757" spans="2:6" x14ac:dyDescent="0.2">
      <c r="B757" s="3"/>
      <c r="E757" s="46"/>
      <c r="F757" s="3"/>
    </row>
    <row r="758" spans="2:6" x14ac:dyDescent="0.2">
      <c r="B758" s="3"/>
      <c r="E758" s="46"/>
      <c r="F758" s="3"/>
    </row>
    <row r="759" spans="2:6" x14ac:dyDescent="0.2">
      <c r="B759" s="3"/>
      <c r="E759" s="46"/>
      <c r="F759" s="3"/>
    </row>
    <row r="760" spans="2:6" x14ac:dyDescent="0.2">
      <c r="B760" s="3"/>
      <c r="E760" s="46"/>
      <c r="F760" s="3"/>
    </row>
    <row r="761" spans="2:6" x14ac:dyDescent="0.2">
      <c r="B761" s="3"/>
      <c r="E761" s="46"/>
      <c r="F761" s="3"/>
    </row>
    <row r="762" spans="2:6" x14ac:dyDescent="0.2">
      <c r="B762" s="3"/>
      <c r="E762" s="46"/>
      <c r="F762" s="3"/>
    </row>
    <row r="763" spans="2:6" x14ac:dyDescent="0.2">
      <c r="B763" s="3"/>
      <c r="E763" s="46"/>
      <c r="F763" s="3"/>
    </row>
    <row r="764" spans="2:6" x14ac:dyDescent="0.2">
      <c r="B764" s="3"/>
      <c r="E764" s="46"/>
      <c r="F764" s="3"/>
    </row>
    <row r="765" spans="2:6" x14ac:dyDescent="0.2">
      <c r="B765" s="3"/>
      <c r="E765" s="46"/>
      <c r="F765" s="3"/>
    </row>
    <row r="766" spans="2:6" x14ac:dyDescent="0.2">
      <c r="B766" s="3"/>
      <c r="E766" s="46"/>
      <c r="F766" s="3"/>
    </row>
    <row r="767" spans="2:6" x14ac:dyDescent="0.2">
      <c r="B767" s="3"/>
      <c r="E767" s="46"/>
      <c r="F767" s="3"/>
    </row>
    <row r="768" spans="2:6" x14ac:dyDescent="0.2">
      <c r="B768" s="3"/>
      <c r="E768" s="46"/>
      <c r="F768" s="3"/>
    </row>
    <row r="769" spans="2:6" x14ac:dyDescent="0.2">
      <c r="B769" s="3"/>
      <c r="E769" s="46"/>
      <c r="F769" s="3"/>
    </row>
    <row r="770" spans="2:6" x14ac:dyDescent="0.2">
      <c r="B770" s="3"/>
      <c r="E770" s="46"/>
      <c r="F770" s="3"/>
    </row>
    <row r="771" spans="2:6" x14ac:dyDescent="0.2">
      <c r="B771" s="3"/>
      <c r="E771" s="46"/>
      <c r="F771" s="3"/>
    </row>
    <row r="772" spans="2:6" x14ac:dyDescent="0.2">
      <c r="B772" s="3"/>
      <c r="E772" s="46"/>
      <c r="F772" s="3"/>
    </row>
    <row r="773" spans="2:6" x14ac:dyDescent="0.2">
      <c r="B773" s="3"/>
      <c r="E773" s="46"/>
      <c r="F773" s="3"/>
    </row>
    <row r="774" spans="2:6" x14ac:dyDescent="0.2">
      <c r="B774" s="3"/>
      <c r="E774" s="46"/>
      <c r="F774" s="3"/>
    </row>
    <row r="775" spans="2:6" x14ac:dyDescent="0.2">
      <c r="B775" s="3"/>
      <c r="E775" s="46"/>
      <c r="F775" s="3"/>
    </row>
    <row r="776" spans="2:6" x14ac:dyDescent="0.2">
      <c r="B776" s="3"/>
      <c r="E776" s="46"/>
      <c r="F776" s="3"/>
    </row>
    <row r="777" spans="2:6" x14ac:dyDescent="0.2">
      <c r="B777" s="3"/>
      <c r="E777" s="46"/>
      <c r="F777" s="3"/>
    </row>
    <row r="778" spans="2:6" x14ac:dyDescent="0.2">
      <c r="B778" s="3"/>
      <c r="E778" s="46"/>
      <c r="F778" s="3"/>
    </row>
    <row r="779" spans="2:6" x14ac:dyDescent="0.2">
      <c r="B779" s="3"/>
      <c r="E779" s="46"/>
      <c r="F779" s="3"/>
    </row>
    <row r="780" spans="2:6" x14ac:dyDescent="0.2">
      <c r="B780" s="3"/>
      <c r="E780" s="46"/>
      <c r="F780" s="3"/>
    </row>
    <row r="781" spans="2:6" x14ac:dyDescent="0.2">
      <c r="B781" s="3"/>
      <c r="E781" s="46"/>
      <c r="F781" s="3"/>
    </row>
    <row r="782" spans="2:6" x14ac:dyDescent="0.2">
      <c r="B782" s="3"/>
      <c r="E782" s="46"/>
      <c r="F782" s="3"/>
    </row>
    <row r="783" spans="2:6" x14ac:dyDescent="0.2">
      <c r="B783" s="3"/>
      <c r="E783" s="46"/>
      <c r="F783" s="3"/>
    </row>
    <row r="784" spans="2:6" x14ac:dyDescent="0.2">
      <c r="B784" s="3"/>
      <c r="E784" s="46"/>
      <c r="F784" s="3"/>
    </row>
    <row r="785" spans="2:6" x14ac:dyDescent="0.2">
      <c r="B785" s="3"/>
      <c r="E785" s="46"/>
      <c r="F785" s="3"/>
    </row>
    <row r="786" spans="2:6" x14ac:dyDescent="0.2">
      <c r="B786" s="3"/>
      <c r="E786" s="46"/>
      <c r="F786" s="3"/>
    </row>
    <row r="787" spans="2:6" x14ac:dyDescent="0.2">
      <c r="B787" s="3"/>
      <c r="E787" s="46"/>
      <c r="F787" s="3"/>
    </row>
    <row r="788" spans="2:6" x14ac:dyDescent="0.2">
      <c r="B788" s="3"/>
      <c r="E788" s="46"/>
      <c r="F788" s="3"/>
    </row>
    <row r="789" spans="2:6" x14ac:dyDescent="0.2">
      <c r="B789" s="3"/>
      <c r="E789" s="46"/>
      <c r="F789" s="3"/>
    </row>
    <row r="790" spans="2:6" x14ac:dyDescent="0.2">
      <c r="B790" s="3"/>
      <c r="E790" s="46"/>
      <c r="F790" s="3"/>
    </row>
    <row r="791" spans="2:6" x14ac:dyDescent="0.2">
      <c r="B791" s="3"/>
      <c r="E791" s="46"/>
      <c r="F791" s="3"/>
    </row>
    <row r="792" spans="2:6" x14ac:dyDescent="0.2">
      <c r="B792" s="3"/>
      <c r="E792" s="46"/>
      <c r="F792" s="3"/>
    </row>
    <row r="793" spans="2:6" x14ac:dyDescent="0.2">
      <c r="B793" s="3"/>
      <c r="E793" s="46"/>
      <c r="F793" s="3"/>
    </row>
    <row r="794" spans="2:6" x14ac:dyDescent="0.2">
      <c r="B794" s="3"/>
      <c r="E794" s="46"/>
      <c r="F794" s="3"/>
    </row>
    <row r="795" spans="2:6" x14ac:dyDescent="0.2">
      <c r="B795" s="3"/>
      <c r="E795" s="46"/>
      <c r="F795" s="3"/>
    </row>
    <row r="796" spans="2:6" x14ac:dyDescent="0.2">
      <c r="E796" s="46"/>
    </row>
    <row r="797" spans="2:6" x14ac:dyDescent="0.2">
      <c r="E797" s="46"/>
    </row>
    <row r="798" spans="2:6" x14ac:dyDescent="0.2">
      <c r="E798" s="46"/>
    </row>
    <row r="799" spans="2:6" x14ac:dyDescent="0.2">
      <c r="E799" s="46"/>
    </row>
    <row r="800" spans="2:6" x14ac:dyDescent="0.2">
      <c r="E800" s="46"/>
    </row>
    <row r="801" spans="5:5" x14ac:dyDescent="0.2">
      <c r="E801" s="46"/>
    </row>
    <row r="802" spans="5:5" x14ac:dyDescent="0.2">
      <c r="E802" s="46"/>
    </row>
    <row r="803" spans="5:5" x14ac:dyDescent="0.2">
      <c r="E803" s="46"/>
    </row>
    <row r="804" spans="5:5" x14ac:dyDescent="0.2">
      <c r="E804" s="46"/>
    </row>
    <row r="805" spans="5:5" x14ac:dyDescent="0.2">
      <c r="E805" s="46"/>
    </row>
    <row r="806" spans="5:5" x14ac:dyDescent="0.2">
      <c r="E806" s="46"/>
    </row>
    <row r="807" spans="5:5" x14ac:dyDescent="0.2">
      <c r="E807" s="46"/>
    </row>
    <row r="808" spans="5:5" x14ac:dyDescent="0.2">
      <c r="E808" s="46"/>
    </row>
    <row r="809" spans="5:5" x14ac:dyDescent="0.2">
      <c r="E809" s="46"/>
    </row>
    <row r="810" spans="5:5" x14ac:dyDescent="0.2">
      <c r="E810" s="46"/>
    </row>
    <row r="811" spans="5:5" x14ac:dyDescent="0.2">
      <c r="E811" s="46"/>
    </row>
    <row r="812" spans="5:5" x14ac:dyDescent="0.2">
      <c r="E812" s="46"/>
    </row>
    <row r="813" spans="5:5" x14ac:dyDescent="0.2">
      <c r="E813" s="46"/>
    </row>
    <row r="814" spans="5:5" x14ac:dyDescent="0.2">
      <c r="E814" s="46"/>
    </row>
    <row r="815" spans="5:5" x14ac:dyDescent="0.2">
      <c r="E815" s="46"/>
    </row>
    <row r="816" spans="5:5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2024-01-23T03:11:11Z</dcterms:modified>
</cp:coreProperties>
</file>