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42618AE-B211-445B-9B14-EBDEBCC9AE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23" i="1"/>
  <c r="O27" i="1"/>
  <c r="O31" i="1"/>
  <c r="O35" i="1"/>
  <c r="O39" i="1"/>
  <c r="O22" i="1"/>
  <c r="O26" i="1"/>
  <c r="O34" i="1"/>
  <c r="O29" i="1"/>
  <c r="O37" i="1"/>
  <c r="O30" i="1"/>
  <c r="O33" i="1"/>
  <c r="O38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<sst xmlns="http://schemas.openxmlformats.org/spreadsheetml/2006/main" count="89" uniqueCount="49">
  <si>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</si>
  <si>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</si>
  <si>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</si>
  <si>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</si>
  <si>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</si>
  <si>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</si>
  <si>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</si>
  <si>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</si>
  <si>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</si>
  <si>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</si>
  <si>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</si>
  <si>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</si>
  <si>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</si>
  <si>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</si>
  <si>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</si>
  <si>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</si>
  <si>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</si>
  <si>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</si>
  <si>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</si>
  <si>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</si>
  <si>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</si>
  <si>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</si>
  <si>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</si>
  <si>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</si>
  <si>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</si>
  <si>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</si>
  <si>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</si>
  <si>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</si>
  <si>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</si>
  <si>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</si>
  <si>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</si>
  <si>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</si>
  <si>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</si>
  <si>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</si>
  <si>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</si>
  <si>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</si>
  <si>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</si>
  <si>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</si>
  <si>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</si>
  <si>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</si>
  <si>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</si>
  <si>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</si>
  <si>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</si>
  <si>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JBAV, 79</t>
  </si>
  <si>
    <t>I</t>
  </si>
  <si>
    <t>II</t>
  </si>
  <si>
    <t>V0424 Cep</t>
  </si>
  <si>
    <t>G3974-1078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</si>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</sst>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8" fillId="0" borderId="0" xfId="8" applyFont="1" applyBorder="1"/>
    <xf numFmtId="0" fontId="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166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3" fontId="18" fillId="0" borderId="0" xfId="8" applyFont="1" applyBorder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V0424 Cep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-0.81460000020160805</c:v>
                </c:pt>
                <c:pt idx="2">
                  <c:v>-0.80369999977847328</c:v>
                </c:pt>
                <c:pt idx="3">
                  <c:v>-0.81609999982174486</c:v>
                </c:pt>
                <c:pt idx="4">
                  <c:v>-0.804800000085379</c:v>
                </c:pt>
                <c:pt idx="5">
                  <c:v>-0.81729999995877733</c:v>
                </c:pt>
                <c:pt idx="6">
                  <c:v>-0.80490000022109598</c:v>
                </c:pt>
                <c:pt idx="7">
                  <c:v>-0.81740000010177027</c:v>
                </c:pt>
                <c:pt idx="8">
                  <c:v>-0.80559999981051078</c:v>
                </c:pt>
                <c:pt idx="9">
                  <c:v>-0.81650000007357448</c:v>
                </c:pt>
                <c:pt idx="10">
                  <c:v>-0.80599999990226934</c:v>
                </c:pt>
                <c:pt idx="11">
                  <c:v>-0.81020000021817395</c:v>
                </c:pt>
                <c:pt idx="12">
                  <c:v>-0.82169999992765952</c:v>
                </c:pt>
                <c:pt idx="13">
                  <c:v>-0.80850000015925616</c:v>
                </c:pt>
                <c:pt idx="14">
                  <c:v>-0.82120000015856931</c:v>
                </c:pt>
                <c:pt idx="15">
                  <c:v>-0.80980000011913944</c:v>
                </c:pt>
                <c:pt idx="16">
                  <c:v>-0.80899999992834637</c:v>
                </c:pt>
                <c:pt idx="17">
                  <c:v>-0.82100000018544961</c:v>
                </c:pt>
                <c:pt idx="18">
                  <c:v>-0.81079999997018604</c:v>
                </c:pt>
                <c:pt idx="19">
                  <c:v>-0.82200000019656727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7.4121781590275049E-7</c:v>
                </c:pt>
                <c:pt idx="1">
                  <c:v>-0.80986845806543284</c:v>
                </c:pt>
                <c:pt idx="2">
                  <c:v>-0.81006407864496988</c:v>
                </c:pt>
                <c:pt idx="3">
                  <c:v>-0.81025969922450691</c:v>
                </c:pt>
                <c:pt idx="4">
                  <c:v>-0.81045531980404384</c:v>
                </c:pt>
                <c:pt idx="5">
                  <c:v>-0.81065094038358088</c:v>
                </c:pt>
                <c:pt idx="6">
                  <c:v>-0.81084656096311791</c:v>
                </c:pt>
                <c:pt idx="7">
                  <c:v>-0.81104218154265495</c:v>
                </c:pt>
                <c:pt idx="8">
                  <c:v>-0.81123780212219199</c:v>
                </c:pt>
                <c:pt idx="9">
                  <c:v>-0.81143342270172891</c:v>
                </c:pt>
                <c:pt idx="10">
                  <c:v>-0.81162904328126595</c:v>
                </c:pt>
                <c:pt idx="11">
                  <c:v>-0.81397649023571017</c:v>
                </c:pt>
                <c:pt idx="12">
                  <c:v>-0.81417211081524721</c:v>
                </c:pt>
                <c:pt idx="13">
                  <c:v>-0.81436773139478424</c:v>
                </c:pt>
                <c:pt idx="14">
                  <c:v>-0.81456335197432128</c:v>
                </c:pt>
                <c:pt idx="15">
                  <c:v>-0.81475897255385821</c:v>
                </c:pt>
                <c:pt idx="16">
                  <c:v>-0.81515021371293228</c:v>
                </c:pt>
                <c:pt idx="17">
                  <c:v>-0.81534583429246932</c:v>
                </c:pt>
                <c:pt idx="18">
                  <c:v>-0.81554145487200636</c:v>
                </c:pt>
                <c:pt idx="19">
                  <c:v>-0.81573707545154328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978" activePane="bottomRight" state="frozen"/>
      <selection pane="topRight" activeCell="O1" sqref="O1"/>
      <selection pane="bottomLeft" activeCell="A23" sqref="A23"/>
      <selection pane="bottomRight" activeCell="U9" sqref="U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8" t="s">
        <v>46</v>
      </c>
      <c r="F1" s="25" t="s">
        <v>46</v>
      </c>
      <c r="G1" s="33">
        <v>2013</v>
      </c>
      <c r="H1" s="34"/>
      <c r="I1" s="35" t="s">
        <v>47</v>
      </c>
      <c r="J1" s="36" t="s">
        <v>46</v>
      </c>
      <c r="K1" s="37">
        <v>21.242329999999999</v>
      </c>
      <c r="L1" s="38">
        <v>56.214199999999998</v>
      </c>
      <c r="M1" s="39">
        <v>48504.572999999997</v>
      </c>
      <c r="N1" s="39">
        <v>4.9321999999999999</v>
      </c>
      <c r="O1" s="40" t="s">
        <v>48</v>
      </c>
    </row>
    <row r="2" spans="1:15" x14ac:dyDescent="0.2">
      <c r="A2" t="s">
        <v>23</v>
      </c>
      <c r="B2" t="s">
        <v>48</v>
      </c>
      <c r="C2" s="26"/>
      <c r="D2" s="2"/>
    </row>
    <row r="4" spans="1:15" x14ac:dyDescent="0.2">
      <c r="A4" s="29" t="s">
        <v>0</v>
      </c>
      <c r="C4" s="2" t="s">
        <v>37</v>
      </c>
      <c r="D4" s="2" t="s">
        <v>37</v>
      </c>
    </row>
    <row r="5" spans="1:15" x14ac:dyDescent="0.2">
      <c r="A5" s="30" t="s">
        <v>28</v>
      </c>
      <c r="B5" s="7"/>
      <c r="C5" s="27">
        <v>-9.5</v>
      </c>
      <c r="D5" s="7" t="s">
        <v>29</v>
      </c>
      <c r="E5" s="7"/>
    </row>
    <row r="6" spans="1:15" x14ac:dyDescent="0.2">
      <c r="A6" s="29" t="s">
        <v>1</v>
      </c>
    </row>
    <row r="7" spans="1:15" x14ac:dyDescent="0.2">
      <c r="A7" t="s">
        <v>2</v>
      </c>
      <c r="C7" s="42">
        <v>48504.572999999997</v>
      </c>
      <c r="D7" s="31"/>
    </row>
    <row r="8" spans="1:15" x14ac:dyDescent="0.2">
      <c r="A8" t="s">
        <v>3</v>
      </c>
      <c r="C8" s="42">
        <v>4.9321999999999999</v>
      </c>
      <c r="D8" s="31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7.4121781590275049E-7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-3.9124115907403321E-4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>
        <f ca="1">(C7+C11)+(C8+C12)*INT(MAX(F21:F3533))</f>
        <v>58787.394262924543</v>
      </c>
      <c r="E15" s="10" t="s">
        <v>30</v>
      </c>
      <c r="F15" s="24">
        <f ca="1">NOW()+15018.5+$C$5/24</f>
        <v>60332.722998263889</v>
      </c>
    </row>
    <row r="16" spans="1:15" x14ac:dyDescent="0.2">
      <c r="A16" s="12" t="s">
        <v>4</v>
      </c>
      <c r="B16" s="7"/>
      <c r="C16" s="13">
        <f ca="1">+C8+C12</f>
        <v>4.9318087588409263</v>
      </c>
      <c r="E16" s="10" t="s">
        <v>35</v>
      </c>
      <c r="F16" s="11">
        <f ca="1">ROUND(2*(F15-$C$7)/$C$8,0)/2+F14</f>
        <v>2399</v>
      </c>
    </row>
    <row r="17" spans="1:21" ht="13.5" thickBot="1" x14ac:dyDescent="0.25">
      <c r="A17" s="10" t="s">
        <v>27</v>
      </c>
      <c r="B17" s="7"/>
      <c r="C17" s="7">
        <f>COUNT(C21:C2191)</f>
        <v>20</v>
      </c>
      <c r="E17" s="10" t="s">
        <v>36</v>
      </c>
      <c r="F17" s="19">
        <f ca="1">ROUND(2*(F15-$C$15)/$C$16,0)/2+F14</f>
        <v>314.5</v>
      </c>
    </row>
    <row r="18" spans="1:21" ht="14.25" thickTop="1" thickBot="1" x14ac:dyDescent="0.25">
      <c r="A18" s="12" t="s">
        <v>5</v>
      </c>
      <c r="B18" s="7"/>
      <c r="C18" s="15">
        <f ca="1">+C15</f>
        <v>58787.394262924543</v>
      </c>
      <c r="D18" s="16">
        <f ca="1">+C16</f>
        <v>4.9318087588409263</v>
      </c>
      <c r="E18" s="10" t="s">
        <v>31</v>
      </c>
      <c r="F18" s="14">
        <f ca="1">+$C$15+$C$16*F17-15018.5-$C$5/24</f>
        <v>45320.343950913353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B21" s="2"/>
      <c r="C21" s="41">
        <f>C$7</f>
        <v>48504.572999999997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7.4121781590275049E-7</v>
      </c>
      <c r="Q21" s="1">
        <f>+C21-15018.5</f>
        <v>33486.072999999997</v>
      </c>
    </row>
    <row r="22" spans="1:21" x14ac:dyDescent="0.2">
      <c r="A22" s="32" t="s">
        <v>43</v>
      </c>
      <c r="B22" s="45" t="s">
        <v>44</v>
      </c>
      <c r="C22" s="43">
        <v>58713.412399999797</v>
      </c>
      <c r="D22" s="44">
        <v>1E-4</v>
      </c>
      <c r="E22">
        <f t="shared" ref="E22:E40" si="0">+(C22-C$7)/C$8</f>
        <v>2069.834840436276</v>
      </c>
      <c r="F22">
        <f t="shared" ref="F22:F40" si="1">ROUND(2*E22,0)/2</f>
        <v>2070</v>
      </c>
      <c r="G22">
        <f t="shared" ref="G22:G40" si="2">+C22-(C$7+F22*C$8)</f>
        <v>-0.81460000020160805</v>
      </c>
      <c r="K22">
        <f t="shared" ref="K22:K40" si="3">+G22</f>
        <v>-0.81460000020160805</v>
      </c>
      <c r="O22">
        <f t="shared" ref="O22:O40" ca="1" si="4">+C$11+C$12*$F22</f>
        <v>-0.80986845806543284</v>
      </c>
      <c r="Q22" s="1">
        <f t="shared" ref="Q22:Q40" si="5">+C22-15018.5</f>
        <v>43694.912399999797</v>
      </c>
    </row>
    <row r="23" spans="1:21" x14ac:dyDescent="0.2">
      <c r="A23" s="32" t="s">
        <v>43</v>
      </c>
      <c r="B23" s="45" t="s">
        <v>45</v>
      </c>
      <c r="C23" s="43">
        <v>58715.889400000218</v>
      </c>
      <c r="D23" s="44">
        <v>1E-4</v>
      </c>
      <c r="E23">
        <f t="shared" si="0"/>
        <v>2070.3370504035161</v>
      </c>
      <c r="F23">
        <f t="shared" si="1"/>
        <v>2070.5</v>
      </c>
      <c r="G23">
        <f t="shared" si="2"/>
        <v>-0.80369999977847328</v>
      </c>
      <c r="K23">
        <f t="shared" si="3"/>
        <v>-0.80369999977847328</v>
      </c>
      <c r="O23">
        <f t="shared" ca="1" si="4"/>
        <v>-0.81006407864496988</v>
      </c>
      <c r="Q23" s="1">
        <f t="shared" si="5"/>
        <v>43697.389400000218</v>
      </c>
    </row>
    <row r="24" spans="1:21" x14ac:dyDescent="0.2">
      <c r="A24" s="32" t="s">
        <v>43</v>
      </c>
      <c r="B24" s="45" t="s">
        <v>44</v>
      </c>
      <c r="C24" s="43">
        <v>58718.343100000173</v>
      </c>
      <c r="D24" s="44">
        <v>1E-4</v>
      </c>
      <c r="E24">
        <f t="shared" si="0"/>
        <v>2070.8345363124317</v>
      </c>
      <c r="F24">
        <f t="shared" si="1"/>
        <v>2071</v>
      </c>
      <c r="G24">
        <f t="shared" si="2"/>
        <v>-0.81609999982174486</v>
      </c>
      <c r="K24">
        <f t="shared" si="3"/>
        <v>-0.81609999982174486</v>
      </c>
      <c r="O24">
        <f t="shared" ca="1" si="4"/>
        <v>-0.81025969922450691</v>
      </c>
      <c r="Q24" s="1">
        <f t="shared" si="5"/>
        <v>43699.843100000173</v>
      </c>
    </row>
    <row r="25" spans="1:21" x14ac:dyDescent="0.2">
      <c r="A25" s="32" t="s">
        <v>43</v>
      </c>
      <c r="B25" s="45" t="s">
        <v>45</v>
      </c>
      <c r="C25" s="43">
        <v>58720.820499999914</v>
      </c>
      <c r="D25" s="44">
        <v>1E-4</v>
      </c>
      <c r="E25">
        <f t="shared" si="0"/>
        <v>2071.3368273792462</v>
      </c>
      <c r="F25">
        <f t="shared" si="1"/>
        <v>2071.5</v>
      </c>
      <c r="G25">
        <f t="shared" si="2"/>
        <v>-0.804800000085379</v>
      </c>
      <c r="K25">
        <f t="shared" si="3"/>
        <v>-0.804800000085379</v>
      </c>
      <c r="O25">
        <f t="shared" ca="1" si="4"/>
        <v>-0.81045531980404384</v>
      </c>
      <c r="Q25" s="1">
        <f t="shared" si="5"/>
        <v>43702.320499999914</v>
      </c>
    </row>
    <row r="26" spans="1:21" x14ac:dyDescent="0.2">
      <c r="A26" s="32" t="s">
        <v>43</v>
      </c>
      <c r="B26" s="45" t="s">
        <v>44</v>
      </c>
      <c r="C26" s="43">
        <v>58723.274100000039</v>
      </c>
      <c r="D26" s="44">
        <v>1E-4</v>
      </c>
      <c r="E26">
        <f t="shared" si="0"/>
        <v>2071.8342930132685</v>
      </c>
      <c r="F26">
        <f t="shared" si="1"/>
        <v>2072</v>
      </c>
      <c r="G26">
        <f t="shared" si="2"/>
        <v>-0.81729999995877733</v>
      </c>
      <c r="K26">
        <f t="shared" si="3"/>
        <v>-0.81729999995877733</v>
      </c>
      <c r="O26">
        <f t="shared" ca="1" si="4"/>
        <v>-0.81065094038358088</v>
      </c>
      <c r="Q26" s="1">
        <f t="shared" si="5"/>
        <v>43704.774100000039</v>
      </c>
    </row>
    <row r="27" spans="1:21" x14ac:dyDescent="0.2">
      <c r="A27" s="32" t="s">
        <v>43</v>
      </c>
      <c r="B27" s="45" t="s">
        <v>45</v>
      </c>
      <c r="C27" s="43">
        <v>58725.752599999774</v>
      </c>
      <c r="D27" s="44">
        <v>1E-4</v>
      </c>
      <c r="E27">
        <f t="shared" si="0"/>
        <v>2072.3368071042896</v>
      </c>
      <c r="F27">
        <f t="shared" si="1"/>
        <v>2072.5</v>
      </c>
      <c r="G27">
        <f t="shared" si="2"/>
        <v>-0.80490000022109598</v>
      </c>
      <c r="K27">
        <f t="shared" si="3"/>
        <v>-0.80490000022109598</v>
      </c>
      <c r="O27">
        <f t="shared" ca="1" si="4"/>
        <v>-0.81084656096311791</v>
      </c>
      <c r="Q27" s="1">
        <f t="shared" si="5"/>
        <v>43707.252599999774</v>
      </c>
    </row>
    <row r="28" spans="1:21" x14ac:dyDescent="0.2">
      <c r="A28" s="32" t="s">
        <v>43</v>
      </c>
      <c r="B28" s="45" t="s">
        <v>44</v>
      </c>
      <c r="C28" s="43">
        <v>58728.206199999899</v>
      </c>
      <c r="D28" s="44">
        <v>1E-4</v>
      </c>
      <c r="E28">
        <f t="shared" si="0"/>
        <v>2072.8342727383119</v>
      </c>
      <c r="F28">
        <f t="shared" si="1"/>
        <v>2073</v>
      </c>
      <c r="G28">
        <f t="shared" si="2"/>
        <v>-0.81740000010177027</v>
      </c>
      <c r="K28">
        <f t="shared" si="3"/>
        <v>-0.81740000010177027</v>
      </c>
      <c r="O28">
        <f t="shared" ca="1" si="4"/>
        <v>-0.81104218154265495</v>
      </c>
      <c r="Q28" s="1">
        <f t="shared" si="5"/>
        <v>43709.706199999899</v>
      </c>
    </row>
    <row r="29" spans="1:21" x14ac:dyDescent="0.2">
      <c r="A29" s="32" t="s">
        <v>43</v>
      </c>
      <c r="B29" s="45" t="s">
        <v>45</v>
      </c>
      <c r="C29" s="43">
        <v>58730.684100000188</v>
      </c>
      <c r="D29" s="44">
        <v>1E-4</v>
      </c>
      <c r="E29">
        <f t="shared" si="0"/>
        <v>2073.3366651798774</v>
      </c>
      <c r="F29">
        <f t="shared" si="1"/>
        <v>2073.5</v>
      </c>
      <c r="G29">
        <f t="shared" si="2"/>
        <v>-0.80559999981051078</v>
      </c>
      <c r="K29">
        <f t="shared" si="3"/>
        <v>-0.80559999981051078</v>
      </c>
      <c r="O29">
        <f t="shared" ca="1" si="4"/>
        <v>-0.81123780212219199</v>
      </c>
      <c r="Q29" s="1">
        <f t="shared" si="5"/>
        <v>43712.184100000188</v>
      </c>
    </row>
    <row r="30" spans="1:21" x14ac:dyDescent="0.2">
      <c r="A30" s="32" t="s">
        <v>43</v>
      </c>
      <c r="B30" s="45" t="s">
        <v>44</v>
      </c>
      <c r="C30" s="43">
        <v>58733.139299999923</v>
      </c>
      <c r="D30" s="44">
        <v>1E-4</v>
      </c>
      <c r="E30">
        <f t="shared" si="0"/>
        <v>2073.8344552126691</v>
      </c>
      <c r="F30">
        <f t="shared" si="1"/>
        <v>2074</v>
      </c>
      <c r="G30">
        <f t="shared" si="2"/>
        <v>-0.81650000007357448</v>
      </c>
      <c r="K30">
        <f t="shared" si="3"/>
        <v>-0.81650000007357448</v>
      </c>
      <c r="O30">
        <f t="shared" ca="1" si="4"/>
        <v>-0.81143342270172891</v>
      </c>
      <c r="Q30" s="1">
        <f t="shared" si="5"/>
        <v>43714.639299999923</v>
      </c>
    </row>
    <row r="31" spans="1:21" x14ac:dyDescent="0.2">
      <c r="A31" s="32" t="s">
        <v>43</v>
      </c>
      <c r="B31" s="45" t="s">
        <v>45</v>
      </c>
      <c r="C31" s="43">
        <v>58735.615900000092</v>
      </c>
      <c r="D31" s="44">
        <v>1E-4</v>
      </c>
      <c r="E31">
        <f t="shared" si="0"/>
        <v>2074.3365840801457</v>
      </c>
      <c r="F31">
        <f t="shared" si="1"/>
        <v>2074.5</v>
      </c>
      <c r="G31">
        <f t="shared" si="2"/>
        <v>-0.80599999990226934</v>
      </c>
      <c r="K31">
        <f t="shared" si="3"/>
        <v>-0.80599999990226934</v>
      </c>
      <c r="O31">
        <f t="shared" ca="1" si="4"/>
        <v>-0.81162904328126595</v>
      </c>
      <c r="Q31" s="1">
        <f t="shared" si="5"/>
        <v>43717.115900000092</v>
      </c>
    </row>
    <row r="32" spans="1:21" x14ac:dyDescent="0.2">
      <c r="A32" s="32" t="s">
        <v>43</v>
      </c>
      <c r="B32" s="45" t="s">
        <v>45</v>
      </c>
      <c r="C32" s="43">
        <v>58765.204899999779</v>
      </c>
      <c r="D32" s="44">
        <v>1E-4</v>
      </c>
      <c r="E32">
        <f t="shared" si="0"/>
        <v>2080.3357325331053</v>
      </c>
      <c r="F32">
        <f t="shared" si="1"/>
        <v>2080.5</v>
      </c>
      <c r="G32">
        <f t="shared" si="2"/>
        <v>-0.81020000021817395</v>
      </c>
      <c r="K32">
        <f t="shared" si="3"/>
        <v>-0.81020000021817395</v>
      </c>
      <c r="O32">
        <f t="shared" ca="1" si="4"/>
        <v>-0.81397649023571017</v>
      </c>
      <c r="Q32" s="1">
        <f t="shared" si="5"/>
        <v>43746.704899999779</v>
      </c>
    </row>
    <row r="33" spans="1:17" x14ac:dyDescent="0.2">
      <c r="A33" s="32" t="s">
        <v>43</v>
      </c>
      <c r="B33" s="45" t="s">
        <v>44</v>
      </c>
      <c r="C33" s="43">
        <v>58767.659500000067</v>
      </c>
      <c r="D33" s="44">
        <v>1E-4</v>
      </c>
      <c r="E33">
        <f t="shared" si="0"/>
        <v>2080.833400916441</v>
      </c>
      <c r="F33">
        <f t="shared" si="1"/>
        <v>2081</v>
      </c>
      <c r="G33">
        <f t="shared" si="2"/>
        <v>-0.82169999992765952</v>
      </c>
      <c r="K33">
        <f t="shared" si="3"/>
        <v>-0.82169999992765952</v>
      </c>
      <c r="O33">
        <f t="shared" ca="1" si="4"/>
        <v>-0.81417211081524721</v>
      </c>
      <c r="Q33" s="1">
        <f t="shared" si="5"/>
        <v>43749.159500000067</v>
      </c>
    </row>
    <row r="34" spans="1:17" x14ac:dyDescent="0.2">
      <c r="A34" s="32" t="s">
        <v>43</v>
      </c>
      <c r="B34" s="45" t="s">
        <v>45</v>
      </c>
      <c r="C34" s="43">
        <v>58770.138799999841</v>
      </c>
      <c r="D34" s="44">
        <v>1E-4</v>
      </c>
      <c r="E34">
        <f t="shared" si="0"/>
        <v>2081.3360772068945</v>
      </c>
      <c r="F34">
        <f t="shared" si="1"/>
        <v>2081.5</v>
      </c>
      <c r="G34">
        <f t="shared" si="2"/>
        <v>-0.80850000015925616</v>
      </c>
      <c r="K34">
        <f t="shared" si="3"/>
        <v>-0.80850000015925616</v>
      </c>
      <c r="O34">
        <f t="shared" ca="1" si="4"/>
        <v>-0.81436773139478424</v>
      </c>
      <c r="Q34" s="1">
        <f t="shared" si="5"/>
        <v>43751.638799999841</v>
      </c>
    </row>
    <row r="35" spans="1:17" x14ac:dyDescent="0.2">
      <c r="A35" s="32" t="s">
        <v>43</v>
      </c>
      <c r="B35" s="45" t="s">
        <v>44</v>
      </c>
      <c r="C35" s="43">
        <v>58772.592199999839</v>
      </c>
      <c r="D35" s="44">
        <v>1E-4</v>
      </c>
      <c r="E35">
        <f t="shared" si="0"/>
        <v>2081.8335022910351</v>
      </c>
      <c r="F35">
        <f t="shared" si="1"/>
        <v>2082</v>
      </c>
      <c r="G35">
        <f t="shared" si="2"/>
        <v>-0.82120000015856931</v>
      </c>
      <c r="K35">
        <f t="shared" si="3"/>
        <v>-0.82120000015856931</v>
      </c>
      <c r="O35">
        <f t="shared" ca="1" si="4"/>
        <v>-0.81456335197432128</v>
      </c>
      <c r="Q35" s="1">
        <f t="shared" si="5"/>
        <v>43754.092199999839</v>
      </c>
    </row>
    <row r="36" spans="1:17" x14ac:dyDescent="0.2">
      <c r="A36" s="32" t="s">
        <v>43</v>
      </c>
      <c r="B36" s="45" t="s">
        <v>45</v>
      </c>
      <c r="C36" s="43">
        <v>58775.069699999876</v>
      </c>
      <c r="D36" s="44">
        <v>1E-4</v>
      </c>
      <c r="E36">
        <f t="shared" si="0"/>
        <v>2082.335813632837</v>
      </c>
      <c r="F36">
        <f t="shared" si="1"/>
        <v>2082.5</v>
      </c>
      <c r="G36">
        <f t="shared" si="2"/>
        <v>-0.80980000011913944</v>
      </c>
      <c r="K36">
        <f t="shared" si="3"/>
        <v>-0.80980000011913944</v>
      </c>
      <c r="O36">
        <f t="shared" ca="1" si="4"/>
        <v>-0.81475897255385821</v>
      </c>
      <c r="Q36" s="1">
        <f t="shared" si="5"/>
        <v>43756.569699999876</v>
      </c>
    </row>
    <row r="37" spans="1:17" x14ac:dyDescent="0.2">
      <c r="A37" s="32" t="s">
        <v>43</v>
      </c>
      <c r="B37" s="45" t="s">
        <v>45</v>
      </c>
      <c r="C37" s="43">
        <v>58780.00270000007</v>
      </c>
      <c r="D37" s="44">
        <v>1E-4</v>
      </c>
      <c r="E37">
        <f t="shared" si="0"/>
        <v>2083.3359758323008</v>
      </c>
      <c r="F37">
        <f t="shared" si="1"/>
        <v>2083.5</v>
      </c>
      <c r="G37">
        <f t="shared" si="2"/>
        <v>-0.80899999992834637</v>
      </c>
      <c r="K37">
        <f t="shared" si="3"/>
        <v>-0.80899999992834637</v>
      </c>
      <c r="O37">
        <f t="shared" ca="1" si="4"/>
        <v>-0.81515021371293228</v>
      </c>
      <c r="Q37" s="1">
        <f t="shared" si="5"/>
        <v>43761.50270000007</v>
      </c>
    </row>
    <row r="38" spans="1:17" x14ac:dyDescent="0.2">
      <c r="A38" s="32" t="s">
        <v>43</v>
      </c>
      <c r="B38" s="45" t="s">
        <v>44</v>
      </c>
      <c r="C38" s="43">
        <v>58782.456799999811</v>
      </c>
      <c r="D38" s="44">
        <v>1E-4</v>
      </c>
      <c r="E38">
        <f t="shared" si="0"/>
        <v>2083.8335428408855</v>
      </c>
      <c r="F38">
        <f t="shared" si="1"/>
        <v>2084</v>
      </c>
      <c r="G38">
        <f t="shared" si="2"/>
        <v>-0.82100000018544961</v>
      </c>
      <c r="K38">
        <f t="shared" si="3"/>
        <v>-0.82100000018544961</v>
      </c>
      <c r="O38">
        <f t="shared" ca="1" si="4"/>
        <v>-0.81534583429246932</v>
      </c>
      <c r="Q38" s="1">
        <f t="shared" si="5"/>
        <v>43763.956799999811</v>
      </c>
    </row>
    <row r="39" spans="1:17" x14ac:dyDescent="0.2">
      <c r="A39" s="32" t="s">
        <v>43</v>
      </c>
      <c r="B39" s="45" t="s">
        <v>45</v>
      </c>
      <c r="C39" s="43">
        <v>58784.933100000024</v>
      </c>
      <c r="D39" s="44">
        <v>1E-4</v>
      </c>
      <c r="E39">
        <f t="shared" si="0"/>
        <v>2084.3356108835869</v>
      </c>
      <c r="F39">
        <f t="shared" si="1"/>
        <v>2084.5</v>
      </c>
      <c r="G39">
        <f t="shared" si="2"/>
        <v>-0.81079999997018604</v>
      </c>
      <c r="K39">
        <f t="shared" si="3"/>
        <v>-0.81079999997018604</v>
      </c>
      <c r="O39">
        <f t="shared" ca="1" si="4"/>
        <v>-0.81554145487200636</v>
      </c>
      <c r="Q39" s="1">
        <f t="shared" si="5"/>
        <v>43766.433100000024</v>
      </c>
    </row>
    <row r="40" spans="1:17" x14ac:dyDescent="0.2">
      <c r="A40" s="32" t="s">
        <v>43</v>
      </c>
      <c r="B40" s="45" t="s">
        <v>44</v>
      </c>
      <c r="C40" s="43">
        <v>58787.387999999803</v>
      </c>
      <c r="D40" s="44">
        <v>1E-4</v>
      </c>
      <c r="E40">
        <f t="shared" si="0"/>
        <v>2084.8333400916035</v>
      </c>
      <c r="F40">
        <f t="shared" si="1"/>
        <v>2085</v>
      </c>
      <c r="G40">
        <f t="shared" si="2"/>
        <v>-0.82200000019656727</v>
      </c>
      <c r="K40">
        <f t="shared" si="3"/>
        <v>-0.82200000019656727</v>
      </c>
      <c r="O40">
        <f t="shared" ca="1" si="4"/>
        <v>-0.81573707545154328</v>
      </c>
      <c r="Q40" s="1">
        <f t="shared" si="5"/>
        <v>43768.887999999803</v>
      </c>
    </row>
    <row r="41" spans="1:17" x14ac:dyDescent="0.2">
      <c r="B41" s="2"/>
      <c r="C41" s="41"/>
      <c r="D41" s="6"/>
    </row>
    <row r="42" spans="1:17" x14ac:dyDescent="0.2">
      <c r="B42" s="2"/>
      <c r="C42" s="41"/>
      <c r="D42" s="6"/>
    </row>
    <row r="43" spans="1:17" x14ac:dyDescent="0.2">
      <c r="B43" s="2"/>
      <c r="C43" s="41"/>
      <c r="D43" s="6"/>
    </row>
    <row r="44" spans="1:17" x14ac:dyDescent="0.2">
      <c r="B44" s="2"/>
      <c r="C44" s="6"/>
      <c r="D44" s="6"/>
    </row>
    <row r="45" spans="1:17" x14ac:dyDescent="0.2">
      <c r="B45" s="2"/>
      <c r="C45" s="6"/>
      <c r="D45" s="6"/>
    </row>
    <row r="46" spans="1:17" x14ac:dyDescent="0.2">
      <c r="B46" s="2"/>
      <c r="C46" s="6"/>
      <c r="D46" s="6"/>
    </row>
    <row r="47" spans="1:17" x14ac:dyDescent="0.2">
      <c r="B47" s="2"/>
      <c r="C47" s="6"/>
      <c r="D47" s="6"/>
    </row>
    <row r="48" spans="1:17" x14ac:dyDescent="0.2">
      <c r="B48" s="2"/>
      <c r="C48" s="6"/>
      <c r="D48" s="6"/>
    </row>
    <row r="49" spans="2:4" x14ac:dyDescent="0.2">
      <c r="B49" s="2"/>
      <c r="C49" s="6"/>
      <c r="D49" s="6"/>
    </row>
    <row r="50" spans="2:4" x14ac:dyDescent="0.2">
      <c r="B50" s="2"/>
      <c r="C50" s="6"/>
      <c r="D50" s="6"/>
    </row>
    <row r="51" spans="2:4" x14ac:dyDescent="0.2">
      <c r="B51" s="2"/>
      <c r="C51" s="6"/>
      <c r="D51" s="6"/>
    </row>
    <row r="52" spans="2:4" x14ac:dyDescent="0.2">
      <c r="B52" s="2"/>
      <c r="C52" s="6"/>
      <c r="D52" s="6"/>
    </row>
    <row r="53" spans="2:4" x14ac:dyDescent="0.2">
      <c r="B53" s="2"/>
      <c r="C53" s="6"/>
      <c r="D53" s="6"/>
    </row>
    <row r="54" spans="2:4" x14ac:dyDescent="0.2">
      <c r="B54" s="2"/>
      <c r="C54" s="6"/>
      <c r="D54" s="6"/>
    </row>
    <row r="55" spans="2:4" x14ac:dyDescent="0.2">
      <c r="B55" s="2"/>
      <c r="C55" s="6"/>
      <c r="D55" s="6"/>
    </row>
    <row r="56" spans="2:4" x14ac:dyDescent="0.2">
      <c r="B56" s="2"/>
      <c r="C56" s="6"/>
      <c r="D56" s="6"/>
    </row>
    <row r="57" spans="2:4" x14ac:dyDescent="0.2">
      <c r="B57" s="2"/>
      <c r="C57" s="6"/>
      <c r="D57" s="6"/>
    </row>
    <row r="58" spans="2:4" x14ac:dyDescent="0.2">
      <c r="B58" s="2"/>
      <c r="C58" s="6"/>
      <c r="D58" s="6"/>
    </row>
    <row r="59" spans="2:4" x14ac:dyDescent="0.2">
      <c r="B59" s="2"/>
      <c r="C59" s="6"/>
      <c r="D59" s="6"/>
    </row>
    <row r="60" spans="2:4" x14ac:dyDescent="0.2">
      <c r="B60" s="2"/>
      <c r="C60" s="6"/>
      <c r="D60" s="6"/>
    </row>
    <row r="61" spans="2:4" x14ac:dyDescent="0.2">
      <c r="B61" s="2"/>
      <c r="C61" s="6"/>
      <c r="D61" s="6"/>
    </row>
    <row r="62" spans="2:4" x14ac:dyDescent="0.2">
      <c r="B62" s="2"/>
      <c r="C62" s="6"/>
      <c r="D62" s="6"/>
    </row>
    <row r="63" spans="2:4" x14ac:dyDescent="0.2">
      <c r="B63" s="2"/>
      <c r="C63" s="6"/>
      <c r="D63" s="6"/>
    </row>
    <row r="64" spans="2:4" x14ac:dyDescent="0.2">
      <c r="B64" s="2"/>
      <c r="C64" s="6"/>
      <c r="D64" s="6"/>
    </row>
    <row r="65" spans="2:4" x14ac:dyDescent="0.2">
      <c r="B65" s="2"/>
      <c r="C65" s="6"/>
      <c r="D65" s="6"/>
    </row>
    <row r="66" spans="2:4" x14ac:dyDescent="0.2">
      <c r="B66" s="2"/>
      <c r="C66" s="6"/>
      <c r="D66" s="6"/>
    </row>
    <row r="67" spans="2:4" x14ac:dyDescent="0.2">
      <c r="B67" s="2"/>
      <c r="C67" s="6"/>
      <c r="D67" s="6"/>
    </row>
    <row r="68" spans="2:4" x14ac:dyDescent="0.2">
      <c r="B68" s="2"/>
      <c r="C68" s="6"/>
      <c r="D68" s="6"/>
    </row>
    <row r="69" spans="2:4" x14ac:dyDescent="0.2">
      <c r="B69" s="2"/>
      <c r="C69" s="6"/>
      <c r="D69" s="6"/>
    </row>
    <row r="70" spans="2:4" x14ac:dyDescent="0.2">
      <c r="B70" s="2"/>
      <c r="C70" s="6"/>
      <c r="D70" s="6"/>
    </row>
    <row r="71" spans="2:4" x14ac:dyDescent="0.2">
      <c r="B71" s="2"/>
      <c r="C71" s="6"/>
      <c r="D71" s="6"/>
    </row>
    <row r="72" spans="2:4" x14ac:dyDescent="0.2">
      <c r="B72" s="2"/>
      <c r="C72" s="6"/>
      <c r="D72" s="6"/>
    </row>
    <row r="73" spans="2:4" x14ac:dyDescent="0.2">
      <c r="B73" s="2"/>
      <c r="C73" s="6"/>
      <c r="D73" s="6"/>
    </row>
    <row r="74" spans="2:4" x14ac:dyDescent="0.2">
      <c r="B74" s="2"/>
      <c r="C74" s="6"/>
      <c r="D74" s="6"/>
    </row>
    <row r="75" spans="2:4" x14ac:dyDescent="0.2">
      <c r="B75" s="2"/>
      <c r="C75" s="6"/>
      <c r="D75" s="6"/>
    </row>
    <row r="76" spans="2:4" x14ac:dyDescent="0.2">
      <c r="B76" s="2"/>
      <c r="C76" s="6"/>
      <c r="D76" s="6"/>
    </row>
    <row r="77" spans="2:4" x14ac:dyDescent="0.2">
      <c r="B77" s="2"/>
      <c r="C77" s="6"/>
      <c r="D77" s="6"/>
    </row>
    <row r="78" spans="2:4" x14ac:dyDescent="0.2">
      <c r="C78" s="6"/>
      <c r="D78" s="6"/>
    </row>
    <row r="79" spans="2:4" x14ac:dyDescent="0.2">
      <c r="C79" s="6"/>
      <c r="D79" s="6"/>
    </row>
    <row r="80" spans="2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2024-01-23T04:21:07Z</dcterms:modified>
</cp:coreProperties>
</file>