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CEE04B-66C0-43BB-964C-D13F24E910C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C17" i="1"/>
  <c r="Q21" i="1"/>
  <c r="C12" i="1"/>
  <c r="C16" i="1" l="1"/>
  <c r="D18" i="1" s="1"/>
  <c r="E15" i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<sst xmlns="http://schemas.openxmlformats.org/spreadsheetml/2006/main" count="53" uniqueCount="50">
  <si>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</si>
  <si>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</si>
  <si>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</si>
  <si>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</si>
  <si>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</si>
  <si>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</si>
  <si>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</si>
  <si>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</si>
  <si>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</si>
  <si>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</si>
  <si>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</si>
  <si>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</si>
  <si>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</si>
  <si>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</si>
  <si>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</si>
  <si>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</si>
  <si>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</si>
  <si>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</si>
  <si>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</si>
  <si>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</si>
  <si>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</si>
  <si>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</si>
  <si>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</si>
  <si>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</si>
  <si>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</si>
  <si>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</si>
  <si>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</si>
  <si>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</si>
  <si>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</si>
  <si>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</si>
  <si>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</si>
  <si>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</si>
  <si>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</si>
  <si>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</si>
  <si>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</si>
  <si>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</si>
  <si>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</si>
  <si>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</si>
  <si>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</si>
  <si>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</si>
  <si>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SV Cet</t>
  </si>
  <si>
    <t>SV Cet / GSC 6421-0033</t>
  </si>
  <si>
    <t>EW</t>
  </si>
  <si>
    <t>Malkov</t>
  </si>
  <si>
    <t>OEJV 0155</t>
  </si>
  <si>
    <t>I</t>
  </si>
  <si>
    <t>0,0100</t>
  </si>
  <si>
    <t>OEJV</t>
  </si>
  <si>
    <t>G6421-0033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</si>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</sst>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Cet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872180451128"/>
          <c:y val="0.14076246334310852"/>
          <c:w val="0.79849624060150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52-40C3-8327-B15D0F0EDD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3.4550000418676063E-4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52-40C3-8327-B15D0F0EDD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52-40C3-8327-B15D0F0EDD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52-40C3-8327-B15D0F0EDD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52-40C3-8327-B15D0F0EDD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52-40C3-8327-B15D0F0EDD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52-40C3-8327-B15D0F0EDD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3.4550000418676063E-4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52-40C3-8327-B15D0F0EDD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50003.5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52-40C3-8327-B15D0F0E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6280"/>
        <c:axId val="1"/>
      </c:scatterChart>
      <c:valAx>
        <c:axId val="51789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6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16</xdr:col>
      <xdr:colOff>257175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B36C195-D558-E59B-EBF4-5F6493F3B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25887.424999999999</v>
      </c>
      <c r="D7" s="30" t="s">
        <v>43</v>
      </c>
    </row>
    <row r="8" spans="1:7" x14ac:dyDescent="0.2">
      <c r="A8" t="s">
        <v>3</v>
      </c>
      <c r="C8" s="34">
        <v>0.58418700000000001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6.9095164175859814E-9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60335.650698032405</v>
      </c>
    </row>
    <row r="15" spans="1:7" x14ac:dyDescent="0.2">
      <c r="A15" s="12" t="s">
        <v>17</v>
      </c>
      <c r="B15" s="10"/>
      <c r="C15" s="13">
        <f ca="1">(C7+C11)+(C8+C12)*INT(MAX(F21:F3533))</f>
        <v>55098.527906496543</v>
      </c>
      <c r="D15" s="14" t="s">
        <v>37</v>
      </c>
      <c r="E15" s="15">
        <f ca="1">ROUND(2*(E14-$C$7)/$C$8,0)/2+E13</f>
        <v>58969</v>
      </c>
    </row>
    <row r="16" spans="1:7" x14ac:dyDescent="0.2">
      <c r="A16" s="16" t="s">
        <v>4</v>
      </c>
      <c r="B16" s="10"/>
      <c r="C16" s="17">
        <f ca="1">+C8+C12</f>
        <v>0.58418700690951642</v>
      </c>
      <c r="D16" s="14" t="s">
        <v>38</v>
      </c>
      <c r="E16" s="24">
        <f ca="1">ROUND(2*(E14-$C$15)/$C$16,0)/2+E13</f>
        <v>8966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45318.244443780604</v>
      </c>
    </row>
    <row r="18" spans="1:18" ht="14.25" thickTop="1" thickBot="1" x14ac:dyDescent="0.25">
      <c r="A18" s="16" t="s">
        <v>5</v>
      </c>
      <c r="B18" s="10"/>
      <c r="C18" s="19">
        <f ca="1">+C15</f>
        <v>55098.527906496543</v>
      </c>
      <c r="D18" s="20">
        <f ca="1">+C16</f>
        <v>0.58418700690951642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25887.424999999999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10868.924999999999</v>
      </c>
    </row>
    <row r="22" spans="1:18" x14ac:dyDescent="0.2">
      <c r="A22" s="31" t="s">
        <v>44</v>
      </c>
      <c r="B22" s="32" t="s">
        <v>45</v>
      </c>
      <c r="C22" s="33">
        <v>55098.82</v>
      </c>
      <c r="D22" s="31" t="s">
        <v>46</v>
      </c>
      <c r="E22">
        <f>+(C22-C$7)/C$8</f>
        <v>50003.500591420212</v>
      </c>
      <c r="F22">
        <f>ROUND(2*E22,0)/2</f>
        <v>50003.5</v>
      </c>
      <c r="G22">
        <f>+C22-(C$7+F22*C$8)</f>
        <v>3.4550000418676063E-4</v>
      </c>
      <c r="I22">
        <f>+G22</f>
        <v>3.4550000418676063E-4</v>
      </c>
      <c r="O22">
        <f ca="1">+C$11+C$12*$F22</f>
        <v>3.4550000418676063E-4</v>
      </c>
      <c r="Q22" s="2">
        <f>+C22-15018.5</f>
        <v>40080.32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2024-01-26T02:37:00Z</dcterms:modified>
</cp:coreProperties>
</file>