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C50111F-42DE-4CA4-A147-7756A690FD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<sst xmlns="http://schemas.openxmlformats.org/spreadsheetml/2006/main" count="53" uniqueCount="50">
  <si>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</si>
  <si>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</si>
  <si>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</si>
  <si>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</si>
  <si>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</si>
  <si>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</si>
  <si>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</si>
  <si>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</si>
  <si>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</si>
  <si>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</si>
  <si>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</si>
  <si>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</si>
  <si>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</si>
  <si>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</si>
  <si>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</si>
  <si>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</si>
  <si>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</si>
  <si>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</si>
  <si>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</si>
  <si>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</si>
  <si>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</si>
  <si>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</si>
  <si>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</si>
  <si>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</si>
  <si>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</si>
  <si>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</si>
  <si>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</si>
  <si>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</si>
  <si>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</si>
  <si>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</si>
  <si>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</si>
  <si>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</si>
  <si>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</si>
  <si>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</si>
  <si>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</si>
  <si>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</si>
  <si>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</si>
  <si>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</si>
  <si>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</si>
  <si>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</si>
  <si>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AN Cir</t>
  </si>
  <si>
    <t>AN Cir / GSC 9017-0419</t>
  </si>
  <si>
    <t>EA</t>
  </si>
  <si>
    <t>Malkov</t>
  </si>
  <si>
    <t>OEJV 0155</t>
  </si>
  <si>
    <t>I</t>
  </si>
  <si>
    <t>0,0100</t>
  </si>
  <si>
    <t>OEJV</t>
  </si>
  <si>
    <t>G9017-0419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</si>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</sst>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7-4BD6-818A-E1A0557E0F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-0.35899999999674037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07-4BD6-818A-E1A0557E0F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07-4BD6-818A-E1A0557E0F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07-4BD6-818A-E1A0557E0F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07-4BD6-818A-E1A0557E0F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07-4BD6-818A-E1A0557E0F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07-4BD6-818A-E1A0557E0F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-0.35899999999674037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07-4BD6-818A-E1A0557E0F9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6534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07-4BD6-818A-E1A0557E0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2736"/>
        <c:axId val="1"/>
      </c:scatterChart>
      <c:valAx>
        <c:axId val="681672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2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0</xdr:rowOff>
    </xdr:from>
    <xdr:to>
      <xdr:col>16</xdr:col>
      <xdr:colOff>314325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796BBAF-DE2C-173A-D357-63AD080EE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25775.279999999999</v>
      </c>
      <c r="D7" s="30" t="s">
        <v>43</v>
      </c>
    </row>
    <row r="8" spans="1:7" x14ac:dyDescent="0.2">
      <c r="A8" t="s">
        <v>3</v>
      </c>
      <c r="C8" s="34">
        <v>4.6414999999999997</v>
      </c>
      <c r="D8" s="30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-5.4943373124692438E-5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60335.67435833333</v>
      </c>
    </row>
    <row r="15" spans="1:7" x14ac:dyDescent="0.2">
      <c r="A15" s="12" t="s">
        <v>17</v>
      </c>
      <c r="B15" s="10"/>
      <c r="C15" s="13">
        <f ca="1">(C7+C11)+(C8+C12)*INT(MAX(F21:F3533))</f>
        <v>56102.482000000004</v>
      </c>
      <c r="D15" s="14" t="s">
        <v>37</v>
      </c>
      <c r="E15" s="15">
        <f ca="1">ROUND(2*(E14-$C$7)/$C$8,0)/2+E13</f>
        <v>7447</v>
      </c>
    </row>
    <row r="16" spans="1:7" x14ac:dyDescent="0.2">
      <c r="A16" s="16" t="s">
        <v>4</v>
      </c>
      <c r="B16" s="10"/>
      <c r="C16" s="17">
        <f ca="1">+C8+C12</f>
        <v>4.6414450566268748</v>
      </c>
      <c r="D16" s="14" t="s">
        <v>38</v>
      </c>
      <c r="E16" s="24">
        <f ca="1">ROUND(2*(E14-$C$15)/$C$16,0)/2+E13</f>
        <v>913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45322.017170033672</v>
      </c>
    </row>
    <row r="18" spans="1:18" ht="14.25" thickTop="1" thickBot="1" x14ac:dyDescent="0.25">
      <c r="A18" s="16" t="s">
        <v>5</v>
      </c>
      <c r="B18" s="10"/>
      <c r="C18" s="19">
        <f ca="1">+C15</f>
        <v>56102.482000000004</v>
      </c>
      <c r="D18" s="20">
        <f ca="1">+C16</f>
        <v>4.6414450566268748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47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25775.279999999999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10756.779999999999</v>
      </c>
    </row>
    <row r="22" spans="1:18" x14ac:dyDescent="0.2">
      <c r="A22" s="31" t="s">
        <v>44</v>
      </c>
      <c r="B22" s="32" t="s">
        <v>45</v>
      </c>
      <c r="C22" s="33">
        <v>56102.482000000004</v>
      </c>
      <c r="D22" s="31" t="s">
        <v>46</v>
      </c>
      <c r="E22">
        <f>+(C22-C$7)/C$8</f>
        <v>6533.9226543143395</v>
      </c>
      <c r="F22">
        <f>ROUND(2*E22,0)/2</f>
        <v>6534</v>
      </c>
      <c r="G22">
        <f>+C22-(C$7+F22*C$8)</f>
        <v>-0.35899999999674037</v>
      </c>
      <c r="I22">
        <f>+G22</f>
        <v>-0.35899999999674037</v>
      </c>
      <c r="O22">
        <f ca="1">+C$11+C$12*$F22</f>
        <v>-0.35899999999674037</v>
      </c>
      <c r="Q22" s="2">
        <f>+C22-15018.5</f>
        <v>41083.982000000004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2024-01-26T03:11:04Z</dcterms:modified>
</cp:coreProperties>
</file>