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1FD163B-04DF-4D2D-B69B-1C20C0790E2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A21" i="1"/>
  <c r="H20" i="1"/>
  <c r="C21" i="1"/>
  <c r="G11" i="1"/>
  <c r="F11" i="1"/>
  <c r="E21" i="1"/>
  <c r="F21" i="1"/>
  <c r="G21" i="1"/>
  <c r="H21" i="1"/>
  <c r="E14" i="1"/>
  <c r="C17" i="1"/>
  <c r="Q21" i="1"/>
  <c r="C11" i="1"/>
  <c r="E15" i="1" l="1"/>
  <c r="C12" i="1"/>
  <c r="C16" i="1" l="1"/>
  <c r="D18" i="1" s="1"/>
  <c r="O22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<sst xmlns="http://schemas.openxmlformats.org/spreadsheetml/2006/main" count="53" uniqueCount="49">
  <si>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</si>
  <si>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</si>
  <si>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</si>
  <si>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</si>
  <si>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</si>
  <si>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</si>
  <si>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</si>
  <si>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</si>
  <si>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</si>
  <si>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</si>
  <si>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</si>
  <si>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</si>
  <si>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</si>
  <si>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</si>
  <si>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</si>
  <si>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</si>
  <si>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</si>
  <si>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</si>
  <si>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</si>
  <si>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</si>
  <si>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</si>
  <si>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</si>
  <si>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</si>
  <si>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</si>
  <si>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</si>
  <si>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</si>
  <si>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</si>
  <si>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</si>
  <si>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</si>
  <si>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</si>
  <si>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</si>
  <si>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</si>
  <si>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</si>
  <si>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</si>
  <si>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</si>
  <si>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</si>
  <si>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</si>
  <si>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</si>
  <si>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</si>
  <si>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</si>
  <si>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TW Cir</t>
  </si>
  <si>
    <t>E/SD</t>
  </si>
  <si>
    <t>Malkov</t>
  </si>
  <si>
    <t>OEJV 0155</t>
  </si>
  <si>
    <t>I</t>
  </si>
  <si>
    <t>0,0040</t>
  </si>
  <si>
    <t>OEJV</t>
  </si>
  <si>
    <t>TW Cir / na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</si>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</sst>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TW Cir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27700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7B-42DB-9341-0B912DB86CB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27700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-0.13900000000285218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7B-42DB-9341-0B912DB86CB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27700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7B-42DB-9341-0B912DB86CB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27700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7B-42DB-9341-0B912DB86CB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27700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7B-42DB-9341-0B912DB86CB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27700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7B-42DB-9341-0B912DB86CB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27700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7B-42DB-9341-0B912DB86CB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27700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-0.13900000000285218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7B-42DB-9341-0B912DB86CB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27700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7B-42DB-9341-0B912DB86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672736"/>
        <c:axId val="1"/>
      </c:scatterChart>
      <c:valAx>
        <c:axId val="681672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672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281BED7-BBBE-BC43-418B-D4612CD38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47</v>
      </c>
    </row>
    <row r="2" spans="1:7" x14ac:dyDescent="0.2">
      <c r="A2" t="s">
        <v>23</v>
      </c>
      <c r="B2" t="s">
        <v>41</v>
      </c>
      <c r="C2" s="3"/>
      <c r="D2" s="3"/>
      <c r="E2" s="10" t="s">
        <v>40</v>
      </c>
      <c r="F2" t="s">
        <v>13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25356.41</v>
      </c>
      <c r="D7" s="30" t="s">
        <v>42</v>
      </c>
    </row>
    <row r="8" spans="1:7" x14ac:dyDescent="0.2">
      <c r="A8" t="s">
        <v>3</v>
      </c>
      <c r="C8" s="34">
        <v>1.11015</v>
      </c>
      <c r="D8" s="30" t="s">
        <v>42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-5.0180505416192119E-6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60335.686228240738</v>
      </c>
    </row>
    <row r="15" spans="1:7" x14ac:dyDescent="0.2">
      <c r="A15" s="12" t="s">
        <v>17</v>
      </c>
      <c r="B15" s="10"/>
      <c r="C15" s="13">
        <f ca="1">(C7+C11)+(C8+C12)*INT(MAX(F21:F3533))</f>
        <v>56107.425999999999</v>
      </c>
      <c r="D15" s="14" t="s">
        <v>37</v>
      </c>
      <c r="E15" s="15">
        <f ca="1">ROUND(2*(E14-$C$7)/$C$8,0)/2+E13</f>
        <v>31509.5</v>
      </c>
    </row>
    <row r="16" spans="1:7" x14ac:dyDescent="0.2">
      <c r="A16" s="16" t="s">
        <v>4</v>
      </c>
      <c r="B16" s="10"/>
      <c r="C16" s="17">
        <f ca="1">+C8+C12</f>
        <v>1.1101449819494584</v>
      </c>
      <c r="D16" s="14" t="s">
        <v>38</v>
      </c>
      <c r="E16" s="24">
        <f ca="1">ROUND(2*(E14-$C$15)/$C$16,0)/2+E13</f>
        <v>3809.5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18">
        <f ca="1">+$C$15+$C$16*E16-15018.5-$C$9/24</f>
        <v>45318.419142069797</v>
      </c>
    </row>
    <row r="18" spans="1:18" ht="14.25" thickTop="1" thickBot="1" x14ac:dyDescent="0.25">
      <c r="A18" s="16" t="s">
        <v>5</v>
      </c>
      <c r="B18" s="10"/>
      <c r="C18" s="19">
        <f ca="1">+C15</f>
        <v>56107.425999999999</v>
      </c>
      <c r="D18" s="20">
        <f ca="1">+C16</f>
        <v>1.1101449819494584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46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tr">
        <f>D7</f>
        <v>Malkov</v>
      </c>
      <c r="C21" s="8">
        <f>C$7</f>
        <v>25356.41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10337.91</v>
      </c>
    </row>
    <row r="22" spans="1:18" x14ac:dyDescent="0.2">
      <c r="A22" s="31" t="s">
        <v>43</v>
      </c>
      <c r="B22" s="32" t="s">
        <v>44</v>
      </c>
      <c r="C22" s="33">
        <v>56107.425999999999</v>
      </c>
      <c r="D22" s="31" t="s">
        <v>45</v>
      </c>
      <c r="E22">
        <f>+(C22-C$7)/C$8</f>
        <v>27699.874791694816</v>
      </c>
      <c r="F22">
        <f>ROUND(2*E22,0)/2</f>
        <v>27700</v>
      </c>
      <c r="G22">
        <f>+C22-(C$7+F22*C$8)</f>
        <v>-0.13900000000285218</v>
      </c>
      <c r="I22">
        <f>+G22</f>
        <v>-0.13900000000285218</v>
      </c>
      <c r="O22">
        <f ca="1">+C$11+C$12*$F22</f>
        <v>-0.13900000000285218</v>
      </c>
      <c r="Q22" s="2">
        <f>+C22-15018.5</f>
        <v>41088.925999999999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2024-01-26T03:28:10Z</dcterms:modified>
</cp:coreProperties>
</file>