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549E0D-DB1D-452C-BE48-C233BA9DFA8C}" xr6:coauthVersionLast="47" xr6:coauthVersionMax="47" xr10:uidLastSave="{00000000-0000-0000-0000-000000000000}"/>
  <bookViews>
    <workbookView xWindow="14490" yWindow="900" windowWidth="13650" windowHeight="141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2" i="1"/>
  <c r="O23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<sst xmlns="http://schemas.openxmlformats.org/spreadsheetml/2006/main" count="59" uniqueCount="51">
  <si>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</si>
  <si>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</si>
  <si>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</si>
  <si>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</si>
  <si>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</si>
  <si>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</si>
  <si>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</si>
  <si>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</si>
  <si>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</si>
  <si>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</si>
  <si>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</si>
  <si>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</si>
  <si>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</si>
  <si>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</si>
  <si>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</si>
  <si>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</si>
  <si>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</si>
  <si>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</si>
  <si>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</si>
  <si>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</si>
  <si>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</si>
  <si>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</si>
  <si>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</si>
  <si>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</si>
  <si>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</si>
  <si>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</si>
  <si>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</si>
  <si>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</si>
  <si>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</si>
  <si>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</si>
  <si>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</si>
  <si>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</si>
  <si>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</si>
  <si>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</si>
  <si>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</si>
  <si>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</si>
  <si>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</si>
  <si>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</si>
  <si>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</si>
  <si>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</si>
  <si>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</si>
  <si>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</si>
  <si>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</si>
  <si>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</si>
  <si>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</si>
  <si>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J110951-0931.7 CrA</t>
  </si>
  <si>
    <t>EC</t>
  </si>
  <si>
    <t>VSX</t>
  </si>
  <si>
    <t>VBS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</si>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</sst>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J110951-0931.7 -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3.1244999263435602E-3</c:v>
                </c:pt>
                <c:pt idx="2">
                  <c:v>3.1244999263435602E-3</c:v>
                </c:pt>
                <c:pt idx="3">
                  <c:v>2.0519998361123726E-3</c:v>
                </c:pt>
                <c:pt idx="4">
                  <c:v>2.5519999180687591E-3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1.0674883212102859E-7</c:v>
                </c:pt>
                <c:pt idx="1">
                  <c:v>2.7130472278151002E-3</c:v>
                </c:pt>
                <c:pt idx="2">
                  <c:v>2.7130472278151002E-3</c:v>
                </c:pt>
                <c:pt idx="3">
                  <c:v>2.7133992012029649E-3</c:v>
                </c:pt>
                <c:pt idx="4">
                  <c:v>2.7133992012029649E-3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19269.5</c:v>
                </c:pt>
                <c:pt idx="2">
                  <c:v>19269.5</c:v>
                </c:pt>
                <c:pt idx="3">
                  <c:v>19272</c:v>
                </c:pt>
                <c:pt idx="4">
                  <c:v>19272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51870.98</v>
      </c>
      <c r="D7" s="18" t="s">
        <v>47</v>
      </c>
    </row>
    <row r="8" spans="1:15" ht="12.95" customHeight="1" x14ac:dyDescent="0.2">
      <c r="A8" s="11" t="s">
        <v>3</v>
      </c>
      <c r="C8" s="17">
        <v>0.40110899999999999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1.0674883212102859E-7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1.4078935514585118E-7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59601.1553613992</v>
      </c>
      <c r="E15" s="24" t="s">
        <v>30</v>
      </c>
      <c r="F15" s="28">
        <f ca="1">NOW()+15018.5+$C$5/24</f>
        <v>60211.682364814813</v>
      </c>
    </row>
    <row r="16" spans="1:15" ht="12.95" customHeight="1" x14ac:dyDescent="0.2">
      <c r="A16" s="14" t="s">
        <v>4</v>
      </c>
      <c r="C16" s="28">
        <f ca="1">+C8+C12</f>
        <v>0.40110914078935511</v>
      </c>
      <c r="E16" s="24" t="s">
        <v>35</v>
      </c>
      <c r="F16" s="29">
        <f ca="1">ROUND(2*(F15-$C$7)/$C$8,0)/2+F14</f>
        <v>20795</v>
      </c>
    </row>
    <row r="17" spans="1:21" ht="12.95" customHeight="1" thickBot="1" x14ac:dyDescent="0.25">
      <c r="A17" s="24" t="s">
        <v>27</v>
      </c>
      <c r="C17" s="11">
        <f>COUNT(C21:C2191)</f>
        <v>5</v>
      </c>
      <c r="E17" s="24" t="s">
        <v>36</v>
      </c>
      <c r="F17" s="22">
        <f ca="1">ROUND(2*(F15-$C$15)/$C$16,0)/2+F14</f>
        <v>1523</v>
      </c>
    </row>
    <row r="18" spans="1:21" ht="12.95" customHeight="1" thickTop="1" thickBot="1" x14ac:dyDescent="0.25">
      <c r="A18" s="14" t="s">
        <v>5</v>
      </c>
      <c r="C18" s="30">
        <f ca="1">+C15</f>
        <v>59601.1553613992</v>
      </c>
      <c r="D18" s="31">
        <f ca="1">+C16</f>
        <v>0.40110914078935511</v>
      </c>
      <c r="E18" s="24" t="s">
        <v>31</v>
      </c>
      <c r="F18" s="32">
        <f ca="1">+$C$15+$C$16*F17-15018.5-$C$5/24</f>
        <v>45193.940416154721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51870.98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1.0674883212102859E-7</v>
      </c>
      <c r="Q21" s="36">
        <f>+C21-15018.5</f>
        <v>36852.480000000003</v>
      </c>
    </row>
    <row r="22" spans="1:21" ht="12.95" customHeight="1" x14ac:dyDescent="0.2">
      <c r="A22" s="37" t="s">
        <v>48</v>
      </c>
      <c r="B22" s="38" t="s">
        <v>49</v>
      </c>
      <c r="C22" s="39">
        <v>59600.152999999933</v>
      </c>
      <c r="D22" s="40"/>
      <c r="E22" s="11">
        <f t="shared" ref="E22:E25" si="0">+(C22-C$7)/C$8</f>
        <v>19269.507789653013</v>
      </c>
      <c r="F22" s="11">
        <f t="shared" ref="F22:F25" si="1">ROUND(2*E22,0)/2</f>
        <v>19269.5</v>
      </c>
      <c r="G22" s="11">
        <f t="shared" ref="G22:G25" si="2">+C22-(C$7+F22*C$8)</f>
        <v>3.1244999263435602E-3</v>
      </c>
      <c r="K22" s="11">
        <f t="shared" ref="K22:K25" si="3">+G22</f>
        <v>3.1244999263435602E-3</v>
      </c>
      <c r="O22" s="11">
        <f t="shared" ref="O22:O25" ca="1" si="4">+C$11+C$12*$F22</f>
        <v>2.7130472278151002E-3</v>
      </c>
      <c r="Q22" s="36">
        <f t="shared" ref="Q22:Q25" si="5">+C22-15018.5</f>
        <v>44581.652999999933</v>
      </c>
    </row>
    <row r="23" spans="1:21" ht="12.95" customHeight="1" x14ac:dyDescent="0.2">
      <c r="A23" s="37" t="s">
        <v>48</v>
      </c>
      <c r="B23" s="38" t="s">
        <v>49</v>
      </c>
      <c r="C23" s="39">
        <v>59600.152999999933</v>
      </c>
      <c r="D23" s="40"/>
      <c r="E23" s="11">
        <f t="shared" si="0"/>
        <v>19269.507789653013</v>
      </c>
      <c r="F23" s="11">
        <f t="shared" si="1"/>
        <v>19269.5</v>
      </c>
      <c r="G23" s="11">
        <f t="shared" si="2"/>
        <v>3.1244999263435602E-3</v>
      </c>
      <c r="K23" s="11">
        <f t="shared" si="3"/>
        <v>3.1244999263435602E-3</v>
      </c>
      <c r="O23" s="11">
        <f t="shared" ca="1" si="4"/>
        <v>2.7130472278151002E-3</v>
      </c>
      <c r="Q23" s="36">
        <f t="shared" si="5"/>
        <v>44581.652999999933</v>
      </c>
    </row>
    <row r="24" spans="1:21" ht="12.95" customHeight="1" x14ac:dyDescent="0.2">
      <c r="A24" s="37" t="s">
        <v>48</v>
      </c>
      <c r="B24" s="38" t="s">
        <v>50</v>
      </c>
      <c r="C24" s="39">
        <v>59601.154699999839</v>
      </c>
      <c r="D24" s="40"/>
      <c r="E24" s="11">
        <f t="shared" si="0"/>
        <v>19272.005115815991</v>
      </c>
      <c r="F24" s="11">
        <f t="shared" si="1"/>
        <v>19272</v>
      </c>
      <c r="G24" s="11">
        <f t="shared" si="2"/>
        <v>2.0519998361123726E-3</v>
      </c>
      <c r="K24" s="11">
        <f t="shared" si="3"/>
        <v>2.0519998361123726E-3</v>
      </c>
      <c r="O24" s="11">
        <f t="shared" ca="1" si="4"/>
        <v>2.7133992012029649E-3</v>
      </c>
      <c r="Q24" s="36">
        <f t="shared" si="5"/>
        <v>44582.654699999839</v>
      </c>
    </row>
    <row r="25" spans="1:21" ht="12.95" customHeight="1" x14ac:dyDescent="0.2">
      <c r="A25" s="37" t="s">
        <v>48</v>
      </c>
      <c r="B25" s="38" t="s">
        <v>50</v>
      </c>
      <c r="C25" s="39">
        <v>59601.155199999921</v>
      </c>
      <c r="D25" s="40"/>
      <c r="E25" s="11">
        <f t="shared" si="0"/>
        <v>19272.006362360153</v>
      </c>
      <c r="F25" s="11">
        <f t="shared" si="1"/>
        <v>19272</v>
      </c>
      <c r="G25" s="11">
        <f t="shared" si="2"/>
        <v>2.5519999180687591E-3</v>
      </c>
      <c r="K25" s="11">
        <f t="shared" si="3"/>
        <v>2.5519999180687591E-3</v>
      </c>
      <c r="O25" s="11">
        <f t="shared" ca="1" si="4"/>
        <v>2.7133992012029649E-3</v>
      </c>
      <c r="Q25" s="36">
        <f t="shared" si="5"/>
        <v>44582.655199999921</v>
      </c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2023-09-24T04:22:36Z</dcterms:modified>
</cp:coreProperties>
</file>