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4373167-AF99-4B4E-8D00-7D27583EEC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O32" i="1" l="1"/>
  <c r="S32" i="1" s="1"/>
  <c r="O34" i="1"/>
  <c r="S34" i="1" s="1"/>
  <c r="C15" i="1"/>
  <c r="C16" i="1"/>
  <c r="D18" i="1" s="1"/>
  <c r="O39" i="1"/>
  <c r="S39" i="1" s="1"/>
  <c r="O29" i="1"/>
  <c r="S29" i="1" s="1"/>
  <c r="O24" i="1"/>
  <c r="S24" i="1" s="1"/>
  <c r="O25" i="1"/>
  <c r="S25" i="1" s="1"/>
  <c r="O22" i="1"/>
  <c r="S22" i="1" s="1"/>
  <c r="O35" i="1"/>
  <c r="S35" i="1" s="1"/>
  <c r="O30" i="1"/>
  <c r="S30" i="1" s="1"/>
  <c r="O37" i="1"/>
  <c r="S37" i="1" s="1"/>
  <c r="O28" i="1"/>
  <c r="S28" i="1" s="1"/>
  <c r="O36" i="1"/>
  <c r="S36" i="1" s="1"/>
  <c r="O26" i="1"/>
  <c r="S26" i="1" s="1"/>
  <c r="O27" i="1"/>
  <c r="S27" i="1" s="1"/>
  <c r="O31" i="1"/>
  <c r="S31" i="1" s="1"/>
  <c r="O23" i="1"/>
  <c r="S23" i="1" s="1"/>
  <c r="O38" i="1"/>
  <c r="S38" i="1" s="1"/>
  <c r="O33" i="1"/>
  <c r="S3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<sst xmlns="http://schemas.openxmlformats.org/spreadsheetml/2006/main" count="90" uniqueCount="53">
  <si>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</si>
  <si>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</si>
  <si>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</si>
  <si>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</si>
  <si>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</si>
  <si>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</si>
  <si>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</si>
  <si>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</si>
  <si>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</si>
  <si>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</si>
  <si>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</si>
  <si>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</si>
  <si>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</si>
  <si>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</si>
  <si>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</si>
  <si>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</si>
  <si>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</si>
  <si>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</si>
  <si>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</si>
  <si>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</si>
  <si>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</si>
  <si>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</si>
  <si>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</si>
  <si>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</si>
  <si>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</si>
  <si>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</si>
  <si>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</si>
  <si>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</si>
  <si>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</si>
  <si>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</si>
  <si>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</si>
  <si>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</si>
  <si>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</si>
  <si>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</si>
  <si>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</si>
  <si>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</si>
  <si>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</si>
  <si>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</si>
  <si>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</si>
  <si>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</si>
  <si>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</si>
  <si>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TZ Cru</t>
  </si>
  <si>
    <t>TZ Cru / GSC 8974-1559</t>
  </si>
  <si>
    <t>Cru_TZ.xls</t>
  </si>
  <si>
    <t>EA</t>
  </si>
  <si>
    <t>Cru</t>
  </si>
  <si>
    <t>G8974-1559</t>
  </si>
  <si>
    <t>Malkov</t>
  </si>
  <si>
    <t>VSS_2013-01-28</t>
  </si>
  <si>
    <t>I</t>
  </si>
  <si>
    <t>II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</si>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</sst>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TZ Cru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D-4263-9F8B-C40DC62A03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0.2273399999976391</c:v>
                </c:pt>
                <c:pt idx="2">
                  <c:v>0.23015999999915948</c:v>
                </c:pt>
                <c:pt idx="3">
                  <c:v>0.22988999999506632</c:v>
                </c:pt>
                <c:pt idx="4">
                  <c:v>0.23020399999950314</c:v>
                </c:pt>
                <c:pt idx="5">
                  <c:v>0.22914999999920838</c:v>
                </c:pt>
                <c:pt idx="6">
                  <c:v>0.23220999999466585</c:v>
                </c:pt>
                <c:pt idx="7">
                  <c:v>0.23036999999749241</c:v>
                </c:pt>
                <c:pt idx="8">
                  <c:v>0.22920000000158325</c:v>
                </c:pt>
                <c:pt idx="9">
                  <c:v>0.22933999999804655</c:v>
                </c:pt>
                <c:pt idx="10">
                  <c:v>0.23096000000077765</c:v>
                </c:pt>
                <c:pt idx="11">
                  <c:v>0.23141000000032363</c:v>
                </c:pt>
                <c:pt idx="12">
                  <c:v>0.23353999999380903</c:v>
                </c:pt>
                <c:pt idx="13">
                  <c:v>0.23217000000295229</c:v>
                </c:pt>
                <c:pt idx="14">
                  <c:v>0.23369999999704305</c:v>
                </c:pt>
                <c:pt idx="15">
                  <c:v>0.23310000000492437</c:v>
                </c:pt>
                <c:pt idx="16">
                  <c:v>0.23249999999825377</c:v>
                </c:pt>
                <c:pt idx="17">
                  <c:v>0.23179999999410938</c:v>
                </c:pt>
                <c:pt idx="18">
                  <c:v>0.2327099999965867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D-4263-9F8B-C40DC62A03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BD-4263-9F8B-C40DC62A03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BD-4263-9F8B-C40DC62A03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BD-4263-9F8B-C40DC62A03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BD-4263-9F8B-C40DC62A03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BD-4263-9F8B-C40DC62A03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Active!$F$22:$F$999</c:f>
              <c:numCache>
                <c:formatCode>General</c:formatCode>
                <c:ptCount val="978"/>
                <c:pt idx="0">
                  <c:v>29838</c:v>
                </c:pt>
                <c:pt idx="1">
                  <c:v>29902</c:v>
                </c:pt>
                <c:pt idx="2">
                  <c:v>29903</c:v>
                </c:pt>
                <c:pt idx="3">
                  <c:v>29904</c:v>
                </c:pt>
                <c:pt idx="4">
                  <c:v>29905</c:v>
                </c:pt>
                <c:pt idx="5">
                  <c:v>29923</c:v>
                </c:pt>
                <c:pt idx="6">
                  <c:v>29924</c:v>
                </c:pt>
                <c:pt idx="7">
                  <c:v>29927</c:v>
                </c:pt>
                <c:pt idx="8">
                  <c:v>29928</c:v>
                </c:pt>
                <c:pt idx="9">
                  <c:v>29945</c:v>
                </c:pt>
                <c:pt idx="10">
                  <c:v>29967</c:v>
                </c:pt>
                <c:pt idx="11">
                  <c:v>30188</c:v>
                </c:pt>
                <c:pt idx="12">
                  <c:v>30189</c:v>
                </c:pt>
                <c:pt idx="13">
                  <c:v>30190</c:v>
                </c:pt>
                <c:pt idx="14">
                  <c:v>30210</c:v>
                </c:pt>
                <c:pt idx="15">
                  <c:v>30230</c:v>
                </c:pt>
                <c:pt idx="16">
                  <c:v>30250</c:v>
                </c:pt>
                <c:pt idx="17">
                  <c:v>30277</c:v>
                </c:pt>
              </c:numCache>
            </c:numRef>
          </c:xVal>
          <c:yVal>
            <c:numRef>
              <c:f>Active!$O$22:$O$999</c:f>
              <c:numCache>
                <c:formatCode>General</c:formatCode>
                <c:ptCount val="978"/>
                <c:pt idx="0">
                  <c:v>0.22959548702605942</c:v>
                </c:pt>
                <c:pt idx="1">
                  <c:v>0.230087997330198</c:v>
                </c:pt>
                <c:pt idx="2">
                  <c:v>0.23009569280370015</c:v>
                </c:pt>
                <c:pt idx="3">
                  <c:v>0.23010338827720231</c:v>
                </c:pt>
                <c:pt idx="4">
                  <c:v>0.23011108375070449</c:v>
                </c:pt>
                <c:pt idx="5">
                  <c:v>0.23024960227374344</c:v>
                </c:pt>
                <c:pt idx="6">
                  <c:v>0.23025729774724563</c:v>
                </c:pt>
                <c:pt idx="7">
                  <c:v>0.23028038416775212</c:v>
                </c:pt>
                <c:pt idx="8">
                  <c:v>0.23028807964125428</c:v>
                </c:pt>
                <c:pt idx="9">
                  <c:v>0.23041890269079107</c:v>
                </c:pt>
                <c:pt idx="10">
                  <c:v>0.2305882031078387</c:v>
                </c:pt>
                <c:pt idx="11">
                  <c:v>0.23228890275181716</c:v>
                </c:pt>
                <c:pt idx="12">
                  <c:v>0.23229659822531931</c:v>
                </c:pt>
                <c:pt idx="13">
                  <c:v>0.2323042936988215</c:v>
                </c:pt>
                <c:pt idx="14">
                  <c:v>0.23245820316886479</c:v>
                </c:pt>
                <c:pt idx="15">
                  <c:v>0.23261211263890808</c:v>
                </c:pt>
                <c:pt idx="16">
                  <c:v>0.23276602210895139</c:v>
                </c:pt>
                <c:pt idx="17">
                  <c:v>0.23297379989350983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BD-4263-9F8B-C40DC62A030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BD-4263-9F8B-C40DC62A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877472"/>
        <c:axId val="1"/>
      </c:scatterChart>
      <c:valAx>
        <c:axId val="495877472"/>
        <c:scaling>
          <c:orientation val="minMax"/>
          <c:max val="31000"/>
          <c:min val="29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877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TZ Cru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98210219316317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50-4C5E-9401-B81FF4FF24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0.2273399999976391</c:v>
                </c:pt>
                <c:pt idx="2">
                  <c:v>0.23015999999915948</c:v>
                </c:pt>
                <c:pt idx="3">
                  <c:v>0.22988999999506632</c:v>
                </c:pt>
                <c:pt idx="4">
                  <c:v>0.23020399999950314</c:v>
                </c:pt>
                <c:pt idx="5">
                  <c:v>0.22914999999920838</c:v>
                </c:pt>
                <c:pt idx="6">
                  <c:v>0.23220999999466585</c:v>
                </c:pt>
                <c:pt idx="7">
                  <c:v>0.23036999999749241</c:v>
                </c:pt>
                <c:pt idx="8">
                  <c:v>0.22920000000158325</c:v>
                </c:pt>
                <c:pt idx="9">
                  <c:v>0.22933999999804655</c:v>
                </c:pt>
                <c:pt idx="10">
                  <c:v>0.23096000000077765</c:v>
                </c:pt>
                <c:pt idx="11">
                  <c:v>0.23141000000032363</c:v>
                </c:pt>
                <c:pt idx="12">
                  <c:v>0.23353999999380903</c:v>
                </c:pt>
                <c:pt idx="13">
                  <c:v>0.23217000000295229</c:v>
                </c:pt>
                <c:pt idx="14">
                  <c:v>0.23369999999704305</c:v>
                </c:pt>
                <c:pt idx="15">
                  <c:v>0.23310000000492437</c:v>
                </c:pt>
                <c:pt idx="16">
                  <c:v>0.23249999999825377</c:v>
                </c:pt>
                <c:pt idx="17">
                  <c:v>0.23179999999410938</c:v>
                </c:pt>
                <c:pt idx="18">
                  <c:v>0.2327099999965867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50-4C5E-9401-B81FF4FF24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50-4C5E-9401-B81FF4FF24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50-4C5E-9401-B81FF4FF24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50-4C5E-9401-B81FF4FF24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50-4C5E-9401-B81FF4FF24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1.1999999999999999E-3</c:v>
                  </c:pt>
                  <c:pt idx="3">
                    <c:v>1.5E-3</c:v>
                  </c:pt>
                  <c:pt idx="4">
                    <c:v>3.8000000000000002E-5</c:v>
                  </c:pt>
                  <c:pt idx="5">
                    <c:v>2E-3</c:v>
                  </c:pt>
                  <c:pt idx="6">
                    <c:v>1.15E-3</c:v>
                  </c:pt>
                  <c:pt idx="7">
                    <c:v>1.23E-3</c:v>
                  </c:pt>
                  <c:pt idx="8">
                    <c:v>1.47E-3</c:v>
                  </c:pt>
                  <c:pt idx="9">
                    <c:v>1.5499999999999999E-3</c:v>
                  </c:pt>
                  <c:pt idx="10">
                    <c:v>1.3999999999999999E-4</c:v>
                  </c:pt>
                  <c:pt idx="11">
                    <c:v>1.6999999999999999E-3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1.6000000000000001E-3</c:v>
                  </c:pt>
                  <c:pt idx="15">
                    <c:v>1.6999999999999999E-3</c:v>
                  </c:pt>
                  <c:pt idx="16">
                    <c:v>1.8E-3</c:v>
                  </c:pt>
                  <c:pt idx="17">
                    <c:v>1.9E-3</c:v>
                  </c:pt>
                  <c:pt idx="18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50-4C5E-9401-B81FF4FF24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-2.2051331537903396E-5</c:v>
                </c:pt>
                <c:pt idx="1">
                  <c:v>0.22959548702605942</c:v>
                </c:pt>
                <c:pt idx="2">
                  <c:v>0.230087997330198</c:v>
                </c:pt>
                <c:pt idx="3">
                  <c:v>0.23009569280370015</c:v>
                </c:pt>
                <c:pt idx="4">
                  <c:v>0.23010338827720231</c:v>
                </c:pt>
                <c:pt idx="5">
                  <c:v>0.23011108375070449</c:v>
                </c:pt>
                <c:pt idx="6">
                  <c:v>0.23024960227374344</c:v>
                </c:pt>
                <c:pt idx="7">
                  <c:v>0.23025729774724563</c:v>
                </c:pt>
                <c:pt idx="8">
                  <c:v>0.23028038416775212</c:v>
                </c:pt>
                <c:pt idx="9">
                  <c:v>0.23028807964125428</c:v>
                </c:pt>
                <c:pt idx="10">
                  <c:v>0.23041890269079107</c:v>
                </c:pt>
                <c:pt idx="11">
                  <c:v>0.2305882031078387</c:v>
                </c:pt>
                <c:pt idx="12">
                  <c:v>0.23228890275181716</c:v>
                </c:pt>
                <c:pt idx="13">
                  <c:v>0.23229659822531931</c:v>
                </c:pt>
                <c:pt idx="14">
                  <c:v>0.2323042936988215</c:v>
                </c:pt>
                <c:pt idx="15">
                  <c:v>0.23245820316886479</c:v>
                </c:pt>
                <c:pt idx="16">
                  <c:v>0.23261211263890808</c:v>
                </c:pt>
                <c:pt idx="17">
                  <c:v>0.23276602210895139</c:v>
                </c:pt>
                <c:pt idx="18">
                  <c:v>0.23297379989350983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50-4C5E-9401-B81FF4FF245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29838</c:v>
                </c:pt>
                <c:pt idx="2">
                  <c:v>29902</c:v>
                </c:pt>
                <c:pt idx="3">
                  <c:v>29903</c:v>
                </c:pt>
                <c:pt idx="4">
                  <c:v>29904</c:v>
                </c:pt>
                <c:pt idx="5">
                  <c:v>29905</c:v>
                </c:pt>
                <c:pt idx="6">
                  <c:v>29923</c:v>
                </c:pt>
                <c:pt idx="7">
                  <c:v>29924</c:v>
                </c:pt>
                <c:pt idx="8">
                  <c:v>29927</c:v>
                </c:pt>
                <c:pt idx="9">
                  <c:v>29928</c:v>
                </c:pt>
                <c:pt idx="10">
                  <c:v>29945</c:v>
                </c:pt>
                <c:pt idx="11">
                  <c:v>29967</c:v>
                </c:pt>
                <c:pt idx="12">
                  <c:v>30188</c:v>
                </c:pt>
                <c:pt idx="13">
                  <c:v>30189</c:v>
                </c:pt>
                <c:pt idx="14">
                  <c:v>30190</c:v>
                </c:pt>
                <c:pt idx="15">
                  <c:v>30210</c:v>
                </c:pt>
                <c:pt idx="16">
                  <c:v>30230</c:v>
                </c:pt>
                <c:pt idx="17">
                  <c:v>30250</c:v>
                </c:pt>
                <c:pt idx="18">
                  <c:v>30277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50-4C5E-9401-B81FF4FF2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121528"/>
        <c:axId val="1"/>
      </c:scatterChart>
      <c:valAx>
        <c:axId val="483121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121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6970119726025"/>
          <c:y val="0.92397937099967764"/>
          <c:w val="0.7462473497119166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333375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3216AE9-751E-CBDC-3484-76C207867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F9E1BA6-F2B5-046C-1A3C-80B5BF594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9" sqref="D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24791.044999999998</v>
      </c>
      <c r="D7" s="30" t="s">
        <v>47</v>
      </c>
    </row>
    <row r="8" spans="1:7" x14ac:dyDescent="0.2">
      <c r="A8" t="s">
        <v>3</v>
      </c>
      <c r="C8" s="8">
        <v>1.0455700000000001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-2.2051331537903396E-5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7.6954735021649352E-6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60326.545012499999</v>
      </c>
    </row>
    <row r="15" spans="1:7" x14ac:dyDescent="0.2">
      <c r="A15" s="12" t="s">
        <v>17</v>
      </c>
      <c r="B15" s="10"/>
      <c r="C15" s="13">
        <f ca="1">(C7+C11)+(C8+C12)*INT(MAX(F21:F3533))</f>
        <v>56448.000863799898</v>
      </c>
      <c r="D15" s="14" t="s">
        <v>37</v>
      </c>
      <c r="E15" s="15">
        <f ca="1">ROUND(2*(E14-$C$7)/$C$8,0)/2+E13</f>
        <v>33987.5</v>
      </c>
    </row>
    <row r="16" spans="1:7" x14ac:dyDescent="0.2">
      <c r="A16" s="16" t="s">
        <v>4</v>
      </c>
      <c r="B16" s="10"/>
      <c r="C16" s="17">
        <f ca="1">+C8+C12</f>
        <v>1.0455776954735023</v>
      </c>
      <c r="D16" s="14" t="s">
        <v>38</v>
      </c>
      <c r="E16" s="24">
        <f ca="1">ROUND(2*(E14-$C$15)/$C$16,0)/2+E13</f>
        <v>3710.5</v>
      </c>
    </row>
    <row r="17" spans="1:19" ht="13.5" thickBot="1" x14ac:dyDescent="0.25">
      <c r="A17" s="14" t="s">
        <v>28</v>
      </c>
      <c r="B17" s="10"/>
      <c r="C17" s="10">
        <f>COUNT(C21:C2191)</f>
        <v>19</v>
      </c>
      <c r="D17" s="14" t="s">
        <v>32</v>
      </c>
      <c r="E17" s="18">
        <f ca="1">+$C$15+$C$16*E16-15018.5-$C$9/24</f>
        <v>45309.512736187666</v>
      </c>
    </row>
    <row r="18" spans="1:19" ht="14.25" thickTop="1" thickBot="1" x14ac:dyDescent="0.25">
      <c r="A18" s="16" t="s">
        <v>5</v>
      </c>
      <c r="B18" s="10"/>
      <c r="C18" s="19">
        <f ca="1">+C15</f>
        <v>56448.000863799898</v>
      </c>
      <c r="D18" s="20">
        <f ca="1">+C16</f>
        <v>1.0455776954735023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9.9765330323874665E-4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Malkov</v>
      </c>
      <c r="C21" s="8">
        <f>C$7</f>
        <v>24791.044999999998</v>
      </c>
      <c r="D21" s="8" t="s">
        <v>13</v>
      </c>
      <c r="E21">
        <f t="shared" ref="E21:E39" si="0">+(C21-C$7)/C$8</f>
        <v>0</v>
      </c>
      <c r="F21">
        <f t="shared" ref="F21:F39" si="1">ROUND(2*E21,0)/2</f>
        <v>0</v>
      </c>
      <c r="G21">
        <f t="shared" ref="G21:G39" si="2">+C21-(C$7+F21*C$8)</f>
        <v>0</v>
      </c>
      <c r="H21">
        <f>+G21</f>
        <v>0</v>
      </c>
      <c r="O21">
        <f t="shared" ref="O21:O39" ca="1" si="3">+C$11+C$12*$F21</f>
        <v>-2.2051331537903396E-5</v>
      </c>
      <c r="Q21" s="2">
        <f t="shared" ref="Q21:Q39" si="4">+C21-15018.5</f>
        <v>9772.5449999999983</v>
      </c>
      <c r="S21">
        <f t="shared" ref="S21:S39" ca="1" si="5">+(O21-G21)^2</f>
        <v>4.8626122259453294E-10</v>
      </c>
    </row>
    <row r="22" spans="1:19" x14ac:dyDescent="0.2">
      <c r="A22" s="33" t="s">
        <v>48</v>
      </c>
      <c r="B22" s="34" t="s">
        <v>49</v>
      </c>
      <c r="C22" s="35">
        <v>55988.99</v>
      </c>
      <c r="D22" s="35">
        <v>3.0000000000000001E-3</v>
      </c>
      <c r="E22">
        <f t="shared" si="0"/>
        <v>29838.217431640154</v>
      </c>
      <c r="F22">
        <f t="shared" si="1"/>
        <v>29838</v>
      </c>
      <c r="G22">
        <f t="shared" si="2"/>
        <v>0.2273399999976391</v>
      </c>
      <c r="I22">
        <f t="shared" ref="I22:I39" si="6">+G22</f>
        <v>0.2273399999976391</v>
      </c>
      <c r="O22">
        <f t="shared" ca="1" si="3"/>
        <v>0.22959548702605942</v>
      </c>
      <c r="Q22" s="2">
        <f t="shared" si="4"/>
        <v>40970.49</v>
      </c>
      <c r="S22">
        <f t="shared" ca="1" si="5"/>
        <v>5.0872217353723353E-6</v>
      </c>
    </row>
    <row r="23" spans="1:19" x14ac:dyDescent="0.2">
      <c r="A23" s="33" t="s">
        <v>48</v>
      </c>
      <c r="B23" s="34" t="s">
        <v>49</v>
      </c>
      <c r="C23" s="35">
        <v>56055.909299999999</v>
      </c>
      <c r="D23" s="35">
        <v>1.1999999999999999E-3</v>
      </c>
      <c r="E23">
        <f t="shared" si="0"/>
        <v>29902.220128733607</v>
      </c>
      <c r="F23">
        <f t="shared" si="1"/>
        <v>29902</v>
      </c>
      <c r="G23">
        <f t="shared" si="2"/>
        <v>0.23015999999915948</v>
      </c>
      <c r="I23">
        <f t="shared" si="6"/>
        <v>0.23015999999915948</v>
      </c>
      <c r="O23">
        <f t="shared" ca="1" si="3"/>
        <v>0.230087997330198</v>
      </c>
      <c r="Q23" s="2">
        <f t="shared" si="4"/>
        <v>41037.409299999999</v>
      </c>
      <c r="S23">
        <f t="shared" ca="1" si="5"/>
        <v>5.1843843375771943E-9</v>
      </c>
    </row>
    <row r="24" spans="1:19" x14ac:dyDescent="0.2">
      <c r="A24" s="33" t="s">
        <v>48</v>
      </c>
      <c r="B24" s="34" t="s">
        <v>50</v>
      </c>
      <c r="C24" s="35">
        <v>56056.954599999997</v>
      </c>
      <c r="D24" s="35">
        <v>1.5E-3</v>
      </c>
      <c r="E24">
        <f t="shared" si="0"/>
        <v>29903.219870501252</v>
      </c>
      <c r="F24">
        <f t="shared" si="1"/>
        <v>29903</v>
      </c>
      <c r="G24">
        <f t="shared" si="2"/>
        <v>0.22988999999506632</v>
      </c>
      <c r="I24">
        <f t="shared" si="6"/>
        <v>0.22988999999506632</v>
      </c>
      <c r="O24">
        <f t="shared" ca="1" si="3"/>
        <v>0.23009569280370015</v>
      </c>
      <c r="Q24" s="2">
        <f t="shared" si="4"/>
        <v>41038.454599999997</v>
      </c>
      <c r="S24">
        <f t="shared" ca="1" si="5"/>
        <v>4.2309531523675002E-8</v>
      </c>
    </row>
    <row r="25" spans="1:19" x14ac:dyDescent="0.2">
      <c r="A25" s="33" t="s">
        <v>48</v>
      </c>
      <c r="B25" s="34" t="s">
        <v>49</v>
      </c>
      <c r="C25" s="35">
        <v>56058.000483999997</v>
      </c>
      <c r="D25" s="35">
        <v>3.8000000000000002E-5</v>
      </c>
      <c r="E25">
        <f t="shared" si="0"/>
        <v>29904.220170815915</v>
      </c>
      <c r="F25">
        <f t="shared" si="1"/>
        <v>29904</v>
      </c>
      <c r="G25">
        <f t="shared" si="2"/>
        <v>0.23020399999950314</v>
      </c>
      <c r="I25">
        <f t="shared" si="6"/>
        <v>0.23020399999950314</v>
      </c>
      <c r="O25">
        <f t="shared" ca="1" si="3"/>
        <v>0.23010338827720231</v>
      </c>
      <c r="Q25" s="2">
        <f t="shared" si="4"/>
        <v>41039.500483999997</v>
      </c>
      <c r="S25">
        <f t="shared" ca="1" si="5"/>
        <v>1.0122718664339475E-8</v>
      </c>
    </row>
    <row r="26" spans="1:19" x14ac:dyDescent="0.2">
      <c r="A26" s="33" t="s">
        <v>48</v>
      </c>
      <c r="B26" s="34" t="s">
        <v>50</v>
      </c>
      <c r="C26" s="35">
        <v>56059.044999999998</v>
      </c>
      <c r="D26" s="35">
        <v>2E-3</v>
      </c>
      <c r="E26">
        <f t="shared" si="0"/>
        <v>29905.219162753328</v>
      </c>
      <c r="F26">
        <f t="shared" si="1"/>
        <v>29905</v>
      </c>
      <c r="G26">
        <f t="shared" si="2"/>
        <v>0.22914999999920838</v>
      </c>
      <c r="I26">
        <f t="shared" si="6"/>
        <v>0.22914999999920838</v>
      </c>
      <c r="O26">
        <f t="shared" ca="1" si="3"/>
        <v>0.23011108375070449</v>
      </c>
      <c r="Q26" s="2">
        <f t="shared" si="4"/>
        <v>41040.544999999998</v>
      </c>
      <c r="S26">
        <f t="shared" ca="1" si="5"/>
        <v>9.2368197738984956E-7</v>
      </c>
    </row>
    <row r="27" spans="1:19" x14ac:dyDescent="0.2">
      <c r="A27" s="33" t="s">
        <v>48</v>
      </c>
      <c r="B27" s="34" t="s">
        <v>50</v>
      </c>
      <c r="C27" s="35">
        <v>56077.868320000001</v>
      </c>
      <c r="D27" s="35">
        <v>1.15E-3</v>
      </c>
      <c r="E27">
        <f t="shared" si="0"/>
        <v>29923.222089386651</v>
      </c>
      <c r="F27">
        <f t="shared" si="1"/>
        <v>29923</v>
      </c>
      <c r="G27">
        <f t="shared" si="2"/>
        <v>0.23220999999466585</v>
      </c>
      <c r="I27">
        <f t="shared" si="6"/>
        <v>0.23220999999466585</v>
      </c>
      <c r="O27">
        <f t="shared" ca="1" si="3"/>
        <v>0.23024960227374344</v>
      </c>
      <c r="Q27" s="2">
        <f t="shared" si="4"/>
        <v>41059.368320000001</v>
      </c>
      <c r="S27">
        <f t="shared" ca="1" si="5"/>
        <v>3.8431592241977705E-6</v>
      </c>
    </row>
    <row r="28" spans="1:19" x14ac:dyDescent="0.2">
      <c r="A28" s="33" t="s">
        <v>48</v>
      </c>
      <c r="B28" s="34" t="s">
        <v>49</v>
      </c>
      <c r="C28" s="35">
        <v>56078.912049999999</v>
      </c>
      <c r="D28" s="35">
        <v>1.23E-3</v>
      </c>
      <c r="E28">
        <f t="shared" si="0"/>
        <v>29924.220329580992</v>
      </c>
      <c r="F28">
        <f t="shared" si="1"/>
        <v>29924</v>
      </c>
      <c r="G28">
        <f t="shared" si="2"/>
        <v>0.23036999999749241</v>
      </c>
      <c r="I28">
        <f t="shared" si="6"/>
        <v>0.23036999999749241</v>
      </c>
      <c r="O28">
        <f t="shared" ca="1" si="3"/>
        <v>0.23025729774724563</v>
      </c>
      <c r="Q28" s="2">
        <f t="shared" si="4"/>
        <v>41060.412049999999</v>
      </c>
      <c r="S28">
        <f t="shared" ca="1" si="5"/>
        <v>1.2701797210689584E-8</v>
      </c>
    </row>
    <row r="29" spans="1:19" x14ac:dyDescent="0.2">
      <c r="A29" s="33" t="s">
        <v>48</v>
      </c>
      <c r="B29" s="34" t="s">
        <v>50</v>
      </c>
      <c r="C29" s="35">
        <v>56082.047590000002</v>
      </c>
      <c r="D29" s="35">
        <v>1.47E-3</v>
      </c>
      <c r="E29">
        <f t="shared" si="0"/>
        <v>29927.219210574138</v>
      </c>
      <c r="F29">
        <f t="shared" si="1"/>
        <v>29927</v>
      </c>
      <c r="G29">
        <f t="shared" si="2"/>
        <v>0.22920000000158325</v>
      </c>
      <c r="I29">
        <f t="shared" si="6"/>
        <v>0.22920000000158325</v>
      </c>
      <c r="O29">
        <f t="shared" ca="1" si="3"/>
        <v>0.23028038416775212</v>
      </c>
      <c r="Q29" s="2">
        <f t="shared" si="4"/>
        <v>41063.547590000002</v>
      </c>
      <c r="S29">
        <f t="shared" ca="1" si="5"/>
        <v>1.1672299465084131E-6</v>
      </c>
    </row>
    <row r="30" spans="1:19" x14ac:dyDescent="0.2">
      <c r="A30" s="33" t="s">
        <v>48</v>
      </c>
      <c r="B30" s="34" t="s">
        <v>49</v>
      </c>
      <c r="C30" s="35">
        <v>56083.0933</v>
      </c>
      <c r="D30" s="35">
        <v>1.5499999999999999E-3</v>
      </c>
      <c r="E30">
        <f t="shared" si="0"/>
        <v>29928.219344472393</v>
      </c>
      <c r="F30">
        <f t="shared" si="1"/>
        <v>29928</v>
      </c>
      <c r="G30">
        <f t="shared" si="2"/>
        <v>0.22933999999804655</v>
      </c>
      <c r="I30">
        <f t="shared" si="6"/>
        <v>0.22933999999804655</v>
      </c>
      <c r="O30">
        <f t="shared" ca="1" si="3"/>
        <v>0.23028807964125428</v>
      </c>
      <c r="Q30" s="2">
        <f t="shared" si="4"/>
        <v>41064.5933</v>
      </c>
      <c r="S30">
        <f t="shared" ca="1" si="5"/>
        <v>8.9885500986489215E-7</v>
      </c>
    </row>
    <row r="31" spans="1:19" x14ac:dyDescent="0.2">
      <c r="A31" s="33" t="s">
        <v>48</v>
      </c>
      <c r="B31" s="34" t="s">
        <v>50</v>
      </c>
      <c r="C31" s="35">
        <v>56100.869610000002</v>
      </c>
      <c r="D31" s="35">
        <v>1.3999999999999999E-4</v>
      </c>
      <c r="E31">
        <f t="shared" si="0"/>
        <v>29945.220893866503</v>
      </c>
      <c r="F31">
        <f t="shared" si="1"/>
        <v>29945</v>
      </c>
      <c r="G31">
        <f t="shared" si="2"/>
        <v>0.23096000000077765</v>
      </c>
      <c r="I31">
        <f t="shared" si="6"/>
        <v>0.23096000000077765</v>
      </c>
      <c r="O31">
        <f t="shared" ca="1" si="3"/>
        <v>0.23041890269079107</v>
      </c>
      <c r="Q31" s="2">
        <f t="shared" si="4"/>
        <v>41082.369610000002</v>
      </c>
      <c r="S31">
        <f t="shared" ca="1" si="5"/>
        <v>2.9278629887471561E-7</v>
      </c>
    </row>
    <row r="32" spans="1:19" x14ac:dyDescent="0.2">
      <c r="A32" s="33" t="s">
        <v>48</v>
      </c>
      <c r="B32" s="34" t="s">
        <v>50</v>
      </c>
      <c r="C32" s="35">
        <v>56123.872600000002</v>
      </c>
      <c r="D32" s="35">
        <v>1.6999999999999999E-3</v>
      </c>
      <c r="E32">
        <f t="shared" si="0"/>
        <v>29967.221324253758</v>
      </c>
      <c r="F32">
        <f t="shared" si="1"/>
        <v>29967</v>
      </c>
      <c r="G32">
        <f t="shared" si="2"/>
        <v>0.23141000000032363</v>
      </c>
      <c r="I32">
        <f t="shared" si="6"/>
        <v>0.23141000000032363</v>
      </c>
      <c r="O32">
        <f t="shared" ca="1" si="3"/>
        <v>0.2305882031078387</v>
      </c>
      <c r="Q32" s="2">
        <f t="shared" si="4"/>
        <v>41105.372600000002</v>
      </c>
      <c r="S32">
        <f t="shared" ca="1" si="5"/>
        <v>6.7535013249789218E-7</v>
      </c>
    </row>
    <row r="33" spans="1:19" x14ac:dyDescent="0.2">
      <c r="A33" s="33" t="s">
        <v>48</v>
      </c>
      <c r="B33" s="34" t="s">
        <v>49</v>
      </c>
      <c r="C33" s="35">
        <v>56354.945699999997</v>
      </c>
      <c r="D33" s="35">
        <v>1.6000000000000001E-3</v>
      </c>
      <c r="E33">
        <f t="shared" si="0"/>
        <v>30188.223361420081</v>
      </c>
      <c r="F33">
        <f t="shared" si="1"/>
        <v>30188</v>
      </c>
      <c r="G33">
        <f t="shared" si="2"/>
        <v>0.23353999999380903</v>
      </c>
      <c r="I33">
        <f t="shared" si="6"/>
        <v>0.23353999999380903</v>
      </c>
      <c r="O33">
        <f t="shared" ca="1" si="3"/>
        <v>0.23228890275181716</v>
      </c>
      <c r="Q33" s="2">
        <f t="shared" si="4"/>
        <v>41336.445699999997</v>
      </c>
      <c r="S33">
        <f t="shared" ca="1" si="5"/>
        <v>1.5652443089196826E-6</v>
      </c>
    </row>
    <row r="34" spans="1:19" x14ac:dyDescent="0.2">
      <c r="A34" s="33" t="s">
        <v>48</v>
      </c>
      <c r="B34" s="34" t="s">
        <v>50</v>
      </c>
      <c r="C34" s="35">
        <v>56355.9899</v>
      </c>
      <c r="D34" s="35">
        <v>1.9E-3</v>
      </c>
      <c r="E34">
        <f t="shared" si="0"/>
        <v>30189.222051130004</v>
      </c>
      <c r="F34">
        <f t="shared" si="1"/>
        <v>30189</v>
      </c>
      <c r="G34">
        <f t="shared" si="2"/>
        <v>0.23217000000295229</v>
      </c>
      <c r="I34">
        <f t="shared" si="6"/>
        <v>0.23217000000295229</v>
      </c>
      <c r="O34">
        <f t="shared" ca="1" si="3"/>
        <v>0.23229659822531931</v>
      </c>
      <c r="Q34" s="2">
        <f t="shared" si="4"/>
        <v>41337.4899</v>
      </c>
      <c r="S34">
        <f t="shared" ca="1" si="5"/>
        <v>1.6027109906489247E-8</v>
      </c>
    </row>
    <row r="35" spans="1:19" x14ac:dyDescent="0.2">
      <c r="A35" s="33" t="s">
        <v>48</v>
      </c>
      <c r="B35" s="34" t="s">
        <v>49</v>
      </c>
      <c r="C35" s="35">
        <v>56357.036999999997</v>
      </c>
      <c r="D35" s="35">
        <v>1.6000000000000001E-3</v>
      </c>
      <c r="E35">
        <f t="shared" si="0"/>
        <v>30190.223514446661</v>
      </c>
      <c r="F35">
        <f t="shared" si="1"/>
        <v>30190</v>
      </c>
      <c r="G35">
        <f t="shared" si="2"/>
        <v>0.23369999999704305</v>
      </c>
      <c r="I35">
        <f t="shared" si="6"/>
        <v>0.23369999999704305</v>
      </c>
      <c r="O35">
        <f t="shared" ca="1" si="3"/>
        <v>0.2323042936988215</v>
      </c>
      <c r="Q35" s="2">
        <f t="shared" si="4"/>
        <v>41338.536999999997</v>
      </c>
      <c r="S35">
        <f t="shared" ca="1" si="5"/>
        <v>1.9479960708953165E-6</v>
      </c>
    </row>
    <row r="36" spans="1:19" x14ac:dyDescent="0.2">
      <c r="A36" s="33" t="s">
        <v>48</v>
      </c>
      <c r="B36" s="34" t="s">
        <v>49</v>
      </c>
      <c r="C36" s="35">
        <v>56377.947800000002</v>
      </c>
      <c r="D36" s="35">
        <v>1.6999999999999999E-3</v>
      </c>
      <c r="E36">
        <f t="shared" si="0"/>
        <v>30210.222940596996</v>
      </c>
      <c r="F36">
        <f t="shared" si="1"/>
        <v>30210</v>
      </c>
      <c r="G36">
        <f t="shared" si="2"/>
        <v>0.23310000000492437</v>
      </c>
      <c r="I36">
        <f t="shared" si="6"/>
        <v>0.23310000000492437</v>
      </c>
      <c r="O36">
        <f t="shared" ca="1" si="3"/>
        <v>0.23245820316886479</v>
      </c>
      <c r="Q36" s="2">
        <f t="shared" si="4"/>
        <v>41359.447800000002</v>
      </c>
      <c r="S36">
        <f t="shared" ca="1" si="5"/>
        <v>4.1190317877609088E-7</v>
      </c>
    </row>
    <row r="37" spans="1:19" x14ac:dyDescent="0.2">
      <c r="A37" s="33" t="s">
        <v>48</v>
      </c>
      <c r="B37" s="34" t="s">
        <v>49</v>
      </c>
      <c r="C37" s="35">
        <v>56398.8586</v>
      </c>
      <c r="D37" s="35">
        <v>1.8E-3</v>
      </c>
      <c r="E37">
        <f t="shared" si="0"/>
        <v>30230.222366747323</v>
      </c>
      <c r="F37">
        <f t="shared" si="1"/>
        <v>30230</v>
      </c>
      <c r="G37">
        <f t="shared" si="2"/>
        <v>0.23249999999825377</v>
      </c>
      <c r="I37">
        <f t="shared" si="6"/>
        <v>0.23249999999825377</v>
      </c>
      <c r="O37">
        <f t="shared" ca="1" si="3"/>
        <v>0.23261211263890808</v>
      </c>
      <c r="Q37" s="2">
        <f t="shared" si="4"/>
        <v>41380.3586</v>
      </c>
      <c r="S37">
        <f t="shared" ca="1" si="5"/>
        <v>1.2569244194481306E-8</v>
      </c>
    </row>
    <row r="38" spans="1:19" x14ac:dyDescent="0.2">
      <c r="A38" s="33" t="s">
        <v>48</v>
      </c>
      <c r="B38" s="34" t="s">
        <v>49</v>
      </c>
      <c r="C38" s="35">
        <v>56419.7693</v>
      </c>
      <c r="D38" s="35">
        <v>1.9E-3</v>
      </c>
      <c r="E38">
        <f t="shared" si="0"/>
        <v>30250.221697256042</v>
      </c>
      <c r="F38">
        <f t="shared" si="1"/>
        <v>30250</v>
      </c>
      <c r="G38">
        <f t="shared" si="2"/>
        <v>0.23179999999410938</v>
      </c>
      <c r="I38">
        <f t="shared" si="6"/>
        <v>0.23179999999410938</v>
      </c>
      <c r="O38">
        <f t="shared" ca="1" si="3"/>
        <v>0.23276602210895139</v>
      </c>
      <c r="Q38" s="2">
        <f t="shared" si="4"/>
        <v>41401.2693</v>
      </c>
      <c r="S38">
        <f t="shared" ca="1" si="5"/>
        <v>9.3319872636382538E-7</v>
      </c>
    </row>
    <row r="39" spans="1:19" x14ac:dyDescent="0.2">
      <c r="A39" s="33" t="s">
        <v>48</v>
      </c>
      <c r="B39" s="34" t="s">
        <v>50</v>
      </c>
      <c r="C39" s="35">
        <v>56448.000599999999</v>
      </c>
      <c r="D39" s="35">
        <v>1.6000000000000001E-3</v>
      </c>
      <c r="E39">
        <f t="shared" si="0"/>
        <v>30277.222567594708</v>
      </c>
      <c r="F39">
        <f t="shared" si="1"/>
        <v>30277</v>
      </c>
      <c r="G39">
        <f t="shared" si="2"/>
        <v>0.2327099999965867</v>
      </c>
      <c r="I39">
        <f t="shared" si="6"/>
        <v>0.2327099999965867</v>
      </c>
      <c r="O39">
        <f t="shared" ca="1" si="3"/>
        <v>0.23297379989350983</v>
      </c>
      <c r="Q39" s="2">
        <f t="shared" si="4"/>
        <v>41429.500599999999</v>
      </c>
      <c r="S39">
        <f t="shared" ca="1" si="5"/>
        <v>6.9590385616653019E-8</v>
      </c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2024-01-17T00:04:49Z</dcterms:modified>
</cp:coreProperties>
</file>