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B335062A-B319-405E-B8C7-FEAC16D5458A}" xr6:coauthVersionLast="47" xr6:coauthVersionMax="47" xr10:uidLastSave="{00000000-0000-0000-0000-000000000000}"/>
  <bookViews>
    <workbookView xWindow="13995" yWindow="1035" windowWidth="13470" windowHeight="1456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9" i="1" l="1"/>
  <c r="F29" i="1" s="1"/>
  <c r="G29" i="1" s="1"/>
  <c r="J29" i="1" s="1"/>
  <c r="Q29" i="1"/>
  <c r="E30" i="1"/>
  <c r="F30" i="1"/>
  <c r="G30" i="1" s="1"/>
  <c r="J30" i="1" s="1"/>
  <c r="Q30" i="1"/>
  <c r="E31" i="1"/>
  <c r="F31" i="1" s="1"/>
  <c r="G31" i="1" s="1"/>
  <c r="J31" i="1" s="1"/>
  <c r="Q31" i="1"/>
  <c r="E32" i="1"/>
  <c r="F32" i="1" s="1"/>
  <c r="G32" i="1" s="1"/>
  <c r="J32" i="1" s="1"/>
  <c r="Q32" i="1"/>
  <c r="E33" i="1"/>
  <c r="F33" i="1" s="1"/>
  <c r="G33" i="1" s="1"/>
  <c r="J33" i="1" s="1"/>
  <c r="Q33" i="1"/>
  <c r="E34" i="1"/>
  <c r="F34" i="1"/>
  <c r="G34" i="1" s="1"/>
  <c r="J34" i="1" s="1"/>
  <c r="Q34" i="1"/>
  <c r="E35" i="1"/>
  <c r="F35" i="1" s="1"/>
  <c r="G35" i="1" s="1"/>
  <c r="J35" i="1" s="1"/>
  <c r="Q35" i="1"/>
  <c r="E36" i="1"/>
  <c r="F36" i="1" s="1"/>
  <c r="G36" i="1" s="1"/>
  <c r="J36" i="1" s="1"/>
  <c r="Q36" i="1"/>
  <c r="E37" i="1"/>
  <c r="F37" i="1" s="1"/>
  <c r="G37" i="1" s="1"/>
  <c r="J37" i="1" s="1"/>
  <c r="Q37" i="1"/>
  <c r="E38" i="1"/>
  <c r="F38" i="1"/>
  <c r="G38" i="1" s="1"/>
  <c r="J38" i="1" s="1"/>
  <c r="Q38" i="1"/>
  <c r="E39" i="1"/>
  <c r="F39" i="1" s="1"/>
  <c r="G39" i="1" s="1"/>
  <c r="J39" i="1" s="1"/>
  <c r="Q39" i="1"/>
  <c r="E40" i="1"/>
  <c r="F40" i="1" s="1"/>
  <c r="G40" i="1" s="1"/>
  <c r="J40" i="1" s="1"/>
  <c r="Q40" i="1"/>
  <c r="E41" i="1"/>
  <c r="F41" i="1" s="1"/>
  <c r="G41" i="1" s="1"/>
  <c r="J41" i="1" s="1"/>
  <c r="Q41" i="1"/>
  <c r="E42" i="1"/>
  <c r="F42" i="1"/>
  <c r="G42" i="1" s="1"/>
  <c r="J42" i="1" s="1"/>
  <c r="Q42" i="1"/>
  <c r="E43" i="1"/>
  <c r="F43" i="1" s="1"/>
  <c r="G43" i="1" s="1"/>
  <c r="J43" i="1" s="1"/>
  <c r="Q43" i="1"/>
  <c r="E44" i="1"/>
  <c r="F44" i="1" s="1"/>
  <c r="G44" i="1" s="1"/>
  <c r="J44" i="1" s="1"/>
  <c r="Q44" i="1"/>
  <c r="E45" i="1"/>
  <c r="F45" i="1" s="1"/>
  <c r="G45" i="1" s="1"/>
  <c r="J45" i="1" s="1"/>
  <c r="Q45" i="1"/>
  <c r="E46" i="1"/>
  <c r="F46" i="1"/>
  <c r="G46" i="1" s="1"/>
  <c r="J46" i="1" s="1"/>
  <c r="Q46" i="1"/>
  <c r="E47" i="1"/>
  <c r="F47" i="1" s="1"/>
  <c r="G47" i="1" s="1"/>
  <c r="J47" i="1" s="1"/>
  <c r="Q47" i="1"/>
  <c r="E48" i="1"/>
  <c r="F48" i="1" s="1"/>
  <c r="G48" i="1" s="1"/>
  <c r="J48" i="1" s="1"/>
  <c r="Q48" i="1"/>
  <c r="E49" i="1"/>
  <c r="F49" i="1" s="1"/>
  <c r="G49" i="1" s="1"/>
  <c r="J49" i="1" s="1"/>
  <c r="Q49" i="1"/>
  <c r="E50" i="1"/>
  <c r="F50" i="1"/>
  <c r="G50" i="1" s="1"/>
  <c r="J50" i="1" s="1"/>
  <c r="Q50" i="1"/>
  <c r="E51" i="1"/>
  <c r="F51" i="1" s="1"/>
  <c r="G51" i="1" s="1"/>
  <c r="J51" i="1" s="1"/>
  <c r="Q51" i="1"/>
  <c r="E52" i="1"/>
  <c r="F52" i="1" s="1"/>
  <c r="G52" i="1" s="1"/>
  <c r="J52" i="1" s="1"/>
  <c r="Q52" i="1"/>
  <c r="E53" i="1"/>
  <c r="F53" i="1" s="1"/>
  <c r="G53" i="1" s="1"/>
  <c r="J53" i="1" s="1"/>
  <c r="Q53" i="1"/>
  <c r="E54" i="1"/>
  <c r="F54" i="1"/>
  <c r="G54" i="1" s="1"/>
  <c r="J54" i="1" s="1"/>
  <c r="Q54" i="1"/>
  <c r="E55" i="1"/>
  <c r="F55" i="1" s="1"/>
  <c r="G55" i="1" s="1"/>
  <c r="J55" i="1" s="1"/>
  <c r="Q55" i="1"/>
  <c r="E56" i="1"/>
  <c r="F56" i="1" s="1"/>
  <c r="G56" i="1" s="1"/>
  <c r="J56" i="1" s="1"/>
  <c r="Q56" i="1"/>
  <c r="E57" i="1"/>
  <c r="F57" i="1" s="1"/>
  <c r="G57" i="1" s="1"/>
  <c r="J57" i="1" s="1"/>
  <c r="Q57" i="1"/>
  <c r="E58" i="1"/>
  <c r="F58" i="1"/>
  <c r="G58" i="1" s="1"/>
  <c r="J58" i="1" s="1"/>
  <c r="Q58" i="1"/>
  <c r="E59" i="1"/>
  <c r="F59" i="1" s="1"/>
  <c r="G59" i="1" s="1"/>
  <c r="J59" i="1" s="1"/>
  <c r="Q59" i="1"/>
  <c r="E60" i="1"/>
  <c r="F60" i="1" s="1"/>
  <c r="G60" i="1" s="1"/>
  <c r="J60" i="1" s="1"/>
  <c r="Q60" i="1"/>
  <c r="E28" i="1"/>
  <c r="F28" i="1"/>
  <c r="G28" i="1"/>
  <c r="J28" i="1"/>
  <c r="Q28" i="1"/>
  <c r="F23" i="1"/>
  <c r="G23" i="1"/>
  <c r="I23" i="1"/>
  <c r="F27" i="1"/>
  <c r="G27" i="1"/>
  <c r="I27" i="1"/>
  <c r="F22" i="1"/>
  <c r="G22" i="1"/>
  <c r="I22" i="1"/>
  <c r="E22" i="1"/>
  <c r="E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G11" i="1"/>
  <c r="F11" i="1"/>
  <c r="Q22" i="1"/>
  <c r="Q23" i="1"/>
  <c r="Q24" i="1"/>
  <c r="Q25" i="1"/>
  <c r="Q26" i="1"/>
  <c r="Q27" i="1"/>
  <c r="A21" i="1"/>
  <c r="H20" i="1"/>
  <c r="C21" i="1"/>
  <c r="E21" i="1"/>
  <c r="F21" i="1"/>
  <c r="E14" i="1"/>
  <c r="Q21" i="1"/>
  <c r="C17" i="1"/>
  <c r="G21" i="1"/>
  <c r="H21" i="1"/>
  <c r="C12" i="1"/>
  <c r="C16" i="1" l="1"/>
  <c r="D18" i="1" s="1"/>
  <c r="E15" i="1"/>
  <c r="C11" i="1"/>
  <c r="O31" i="1" l="1"/>
  <c r="O35" i="1"/>
  <c r="O39" i="1"/>
  <c r="O43" i="1"/>
  <c r="O47" i="1"/>
  <c r="O51" i="1"/>
  <c r="O55" i="1"/>
  <c r="O59" i="1"/>
  <c r="O48" i="1"/>
  <c r="O58" i="1"/>
  <c r="O57" i="1"/>
  <c r="O36" i="1"/>
  <c r="O44" i="1"/>
  <c r="O52" i="1"/>
  <c r="O30" i="1"/>
  <c r="O34" i="1"/>
  <c r="O38" i="1"/>
  <c r="O42" i="1"/>
  <c r="O46" i="1"/>
  <c r="O50" i="1"/>
  <c r="O54" i="1"/>
  <c r="O56" i="1"/>
  <c r="O29" i="1"/>
  <c r="O33" i="1"/>
  <c r="O37" i="1"/>
  <c r="O41" i="1"/>
  <c r="O45" i="1"/>
  <c r="O49" i="1"/>
  <c r="O53" i="1"/>
  <c r="O32" i="1"/>
  <c r="O40" i="1"/>
  <c r="O60" i="1"/>
  <c r="O25" i="1"/>
  <c r="C15" i="1"/>
  <c r="O26" i="1"/>
  <c r="O23" i="1"/>
  <c r="O27" i="1"/>
  <c r="O24" i="1"/>
  <c r="O21" i="1"/>
  <c r="O28" i="1"/>
  <c r="O22" i="1"/>
  <c r="C18" i="1" l="1"/>
  <c r="E16" i="1"/>
  <c r="E17" i="1" s="1"/>
</calcChain>
</file>

<file path=xl/sharedStrings.xml><?xml version="1.0" encoding="utf-8"?>
<sst xmlns="http://schemas.openxmlformats.org/spreadsheetml/2006/main" count="128" uniqueCount="51">
  <si>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</si>
  <si>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</si>
  <si>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</si>
  <si>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</si>
  <si>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</si>
  <si>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</si>
  <si>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</si>
  <si>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</si>
  <si>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</si>
  <si>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</si>
  <si>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</si>
  <si>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</si>
  <si>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</si>
  <si>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</si>
  <si>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</si>
  <si>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</si>
  <si>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</si>
  <si>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</si>
  <si>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</si>
  <si>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</si>
  <si>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</si>
  <si>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</si>
  <si>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</si>
  <si>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</si>
  <si>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</si>
  <si>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</si>
  <si>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</si>
  <si>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</si>
  <si>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</si>
  <si>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</si>
  <si>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</si>
  <si>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</si>
  <si>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</si>
  <si>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</si>
  <si>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</si>
  <si>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</si>
  <si>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</si>
  <si>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</si>
  <si>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</si>
  <si>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</si>
  <si>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OEJV</t>
  </si>
  <si>
    <t>V1044 Cyg</t>
  </si>
  <si>
    <t>V1044 Cyg / GSC na</t>
  </si>
  <si>
    <t>EW</t>
  </si>
  <si>
    <t>Malkov</t>
  </si>
  <si>
    <t>OEJV 0160</t>
  </si>
  <si>
    <t>I</t>
  </si>
  <si>
    <t>IBVS 6094</t>
  </si>
  <si>
    <t>i</t>
  </si>
  <si>
    <t>IBVS</t>
  </si>
  <si>
    <t>JBAV,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</si>
</sst>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3" formatCode="0.00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73" fontId="14" fillId="0" borderId="0" xfId="0" applyNumberFormat="1" applyFont="1" applyAlignment="1">
      <alignment horizontal="left"/>
    </xf>
    <xf numFmtId="173" fontId="15" fillId="0" borderId="0" xfId="0" applyNumberFormat="1" applyFont="1" applyAlignment="1">
      <alignment horizontal="left" wrapText="1"/>
    </xf>
    <xf numFmtId="173" fontId="17" fillId="0" borderId="0" xfId="0" applyNumberFormat="1" applyFont="1" applyAlignment="1" applyProtection="1">
      <alignment horizontal="left" vertical="center" wrapText="1"/>
      <protection locked="0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V1044 Cyg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1.1999999999999999E-3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1.1999999999999999E-3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43037</c:v>
                </c:pt>
                <c:pt idx="2">
                  <c:v>43044</c:v>
                </c:pt>
                <c:pt idx="3">
                  <c:v>43321</c:v>
                </c:pt>
                <c:pt idx="4">
                  <c:v>43321</c:v>
                </c:pt>
                <c:pt idx="5">
                  <c:v>43895</c:v>
                </c:pt>
                <c:pt idx="6">
                  <c:v>43921</c:v>
                </c:pt>
                <c:pt idx="7">
                  <c:v>43959</c:v>
                </c:pt>
                <c:pt idx="8">
                  <c:v>47252.5</c:v>
                </c:pt>
                <c:pt idx="9">
                  <c:v>47257</c:v>
                </c:pt>
                <c:pt idx="10">
                  <c:v>47269</c:v>
                </c:pt>
                <c:pt idx="11">
                  <c:v>47325.5</c:v>
                </c:pt>
                <c:pt idx="12">
                  <c:v>47368</c:v>
                </c:pt>
                <c:pt idx="13">
                  <c:v>48063</c:v>
                </c:pt>
                <c:pt idx="14">
                  <c:v>48155.5</c:v>
                </c:pt>
                <c:pt idx="15">
                  <c:v>48174.5</c:v>
                </c:pt>
                <c:pt idx="16">
                  <c:v>48212</c:v>
                </c:pt>
                <c:pt idx="17">
                  <c:v>48212.5</c:v>
                </c:pt>
                <c:pt idx="18">
                  <c:v>48271.5</c:v>
                </c:pt>
                <c:pt idx="19">
                  <c:v>48285.5</c:v>
                </c:pt>
                <c:pt idx="20">
                  <c:v>48297.5</c:v>
                </c:pt>
                <c:pt idx="21">
                  <c:v>49042</c:v>
                </c:pt>
                <c:pt idx="22">
                  <c:v>49044.5</c:v>
                </c:pt>
                <c:pt idx="23">
                  <c:v>49096.5</c:v>
                </c:pt>
                <c:pt idx="24">
                  <c:v>49203</c:v>
                </c:pt>
                <c:pt idx="25">
                  <c:v>50051.5</c:v>
                </c:pt>
                <c:pt idx="26">
                  <c:v>50796</c:v>
                </c:pt>
                <c:pt idx="27">
                  <c:v>50796.5</c:v>
                </c:pt>
                <c:pt idx="28">
                  <c:v>50874.5</c:v>
                </c:pt>
                <c:pt idx="29">
                  <c:v>50964.5</c:v>
                </c:pt>
                <c:pt idx="30">
                  <c:v>51588</c:v>
                </c:pt>
                <c:pt idx="31">
                  <c:v>51642.5</c:v>
                </c:pt>
                <c:pt idx="32">
                  <c:v>51744.5</c:v>
                </c:pt>
                <c:pt idx="33">
                  <c:v>51830</c:v>
                </c:pt>
                <c:pt idx="34">
                  <c:v>52475</c:v>
                </c:pt>
                <c:pt idx="35">
                  <c:v>52475.5</c:v>
                </c:pt>
                <c:pt idx="36">
                  <c:v>52501</c:v>
                </c:pt>
                <c:pt idx="37">
                  <c:v>52501.5</c:v>
                </c:pt>
                <c:pt idx="38">
                  <c:v>52534.5</c:v>
                </c:pt>
                <c:pt idx="39">
                  <c:v>52655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13-4EAF-A48A-53E885A384D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1.1999999999999999E-3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1.1999999999999999E-3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43037</c:v>
                </c:pt>
                <c:pt idx="2">
                  <c:v>43044</c:v>
                </c:pt>
                <c:pt idx="3">
                  <c:v>43321</c:v>
                </c:pt>
                <c:pt idx="4">
                  <c:v>43321</c:v>
                </c:pt>
                <c:pt idx="5">
                  <c:v>43895</c:v>
                </c:pt>
                <c:pt idx="6">
                  <c:v>43921</c:v>
                </c:pt>
                <c:pt idx="7">
                  <c:v>43959</c:v>
                </c:pt>
                <c:pt idx="8">
                  <c:v>47252.5</c:v>
                </c:pt>
                <c:pt idx="9">
                  <c:v>47257</c:v>
                </c:pt>
                <c:pt idx="10">
                  <c:v>47269</c:v>
                </c:pt>
                <c:pt idx="11">
                  <c:v>47325.5</c:v>
                </c:pt>
                <c:pt idx="12">
                  <c:v>47368</c:v>
                </c:pt>
                <c:pt idx="13">
                  <c:v>48063</c:v>
                </c:pt>
                <c:pt idx="14">
                  <c:v>48155.5</c:v>
                </c:pt>
                <c:pt idx="15">
                  <c:v>48174.5</c:v>
                </c:pt>
                <c:pt idx="16">
                  <c:v>48212</c:v>
                </c:pt>
                <c:pt idx="17">
                  <c:v>48212.5</c:v>
                </c:pt>
                <c:pt idx="18">
                  <c:v>48271.5</c:v>
                </c:pt>
                <c:pt idx="19">
                  <c:v>48285.5</c:v>
                </c:pt>
                <c:pt idx="20">
                  <c:v>48297.5</c:v>
                </c:pt>
                <c:pt idx="21">
                  <c:v>49042</c:v>
                </c:pt>
                <c:pt idx="22">
                  <c:v>49044.5</c:v>
                </c:pt>
                <c:pt idx="23">
                  <c:v>49096.5</c:v>
                </c:pt>
                <c:pt idx="24">
                  <c:v>49203</c:v>
                </c:pt>
                <c:pt idx="25">
                  <c:v>50051.5</c:v>
                </c:pt>
                <c:pt idx="26">
                  <c:v>50796</c:v>
                </c:pt>
                <c:pt idx="27">
                  <c:v>50796.5</c:v>
                </c:pt>
                <c:pt idx="28">
                  <c:v>50874.5</c:v>
                </c:pt>
                <c:pt idx="29">
                  <c:v>50964.5</c:v>
                </c:pt>
                <c:pt idx="30">
                  <c:v>51588</c:v>
                </c:pt>
                <c:pt idx="31">
                  <c:v>51642.5</c:v>
                </c:pt>
                <c:pt idx="32">
                  <c:v>51744.5</c:v>
                </c:pt>
                <c:pt idx="33">
                  <c:v>51830</c:v>
                </c:pt>
                <c:pt idx="34">
                  <c:v>52475</c:v>
                </c:pt>
                <c:pt idx="35">
                  <c:v>52475.5</c:v>
                </c:pt>
                <c:pt idx="36">
                  <c:v>52501</c:v>
                </c:pt>
                <c:pt idx="37">
                  <c:v>52501.5</c:v>
                </c:pt>
                <c:pt idx="38">
                  <c:v>52534.5</c:v>
                </c:pt>
                <c:pt idx="39">
                  <c:v>52655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0.77734999999665888</c:v>
                </c:pt>
                <c:pt idx="2">
                  <c:v>0.77739000000292435</c:v>
                </c:pt>
                <c:pt idx="3">
                  <c:v>0.78350000000500586</c:v>
                </c:pt>
                <c:pt idx="4">
                  <c:v>0.78400000000692671</c:v>
                </c:pt>
                <c:pt idx="5">
                  <c:v>0.79476000000431668</c:v>
                </c:pt>
                <c:pt idx="6">
                  <c:v>0.794819999995525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F13-4EAF-A48A-53E885A384D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1.1999999999999999E-3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1.1999999999999999E-3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43037</c:v>
                </c:pt>
                <c:pt idx="2">
                  <c:v>43044</c:v>
                </c:pt>
                <c:pt idx="3">
                  <c:v>43321</c:v>
                </c:pt>
                <c:pt idx="4">
                  <c:v>43321</c:v>
                </c:pt>
                <c:pt idx="5">
                  <c:v>43895</c:v>
                </c:pt>
                <c:pt idx="6">
                  <c:v>43921</c:v>
                </c:pt>
                <c:pt idx="7">
                  <c:v>43959</c:v>
                </c:pt>
                <c:pt idx="8">
                  <c:v>47252.5</c:v>
                </c:pt>
                <c:pt idx="9">
                  <c:v>47257</c:v>
                </c:pt>
                <c:pt idx="10">
                  <c:v>47269</c:v>
                </c:pt>
                <c:pt idx="11">
                  <c:v>47325.5</c:v>
                </c:pt>
                <c:pt idx="12">
                  <c:v>47368</c:v>
                </c:pt>
                <c:pt idx="13">
                  <c:v>48063</c:v>
                </c:pt>
                <c:pt idx="14">
                  <c:v>48155.5</c:v>
                </c:pt>
                <c:pt idx="15">
                  <c:v>48174.5</c:v>
                </c:pt>
                <c:pt idx="16">
                  <c:v>48212</c:v>
                </c:pt>
                <c:pt idx="17">
                  <c:v>48212.5</c:v>
                </c:pt>
                <c:pt idx="18">
                  <c:v>48271.5</c:v>
                </c:pt>
                <c:pt idx="19">
                  <c:v>48285.5</c:v>
                </c:pt>
                <c:pt idx="20">
                  <c:v>48297.5</c:v>
                </c:pt>
                <c:pt idx="21">
                  <c:v>49042</c:v>
                </c:pt>
                <c:pt idx="22">
                  <c:v>49044.5</c:v>
                </c:pt>
                <c:pt idx="23">
                  <c:v>49096.5</c:v>
                </c:pt>
                <c:pt idx="24">
                  <c:v>49203</c:v>
                </c:pt>
                <c:pt idx="25">
                  <c:v>50051.5</c:v>
                </c:pt>
                <c:pt idx="26">
                  <c:v>50796</c:v>
                </c:pt>
                <c:pt idx="27">
                  <c:v>50796.5</c:v>
                </c:pt>
                <c:pt idx="28">
                  <c:v>50874.5</c:v>
                </c:pt>
                <c:pt idx="29">
                  <c:v>50964.5</c:v>
                </c:pt>
                <c:pt idx="30">
                  <c:v>51588</c:v>
                </c:pt>
                <c:pt idx="31">
                  <c:v>51642.5</c:v>
                </c:pt>
                <c:pt idx="32">
                  <c:v>51744.5</c:v>
                </c:pt>
                <c:pt idx="33">
                  <c:v>51830</c:v>
                </c:pt>
                <c:pt idx="34">
                  <c:v>52475</c:v>
                </c:pt>
                <c:pt idx="35">
                  <c:v>52475.5</c:v>
                </c:pt>
                <c:pt idx="36">
                  <c:v>52501</c:v>
                </c:pt>
                <c:pt idx="37">
                  <c:v>52501.5</c:v>
                </c:pt>
                <c:pt idx="38">
                  <c:v>52534.5</c:v>
                </c:pt>
                <c:pt idx="39">
                  <c:v>52655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7">
                  <c:v>0.79701000000204658</c:v>
                </c:pt>
                <c:pt idx="8">
                  <c:v>0.85817500000121072</c:v>
                </c:pt>
                <c:pt idx="9">
                  <c:v>0.85963000000629108</c:v>
                </c:pt>
                <c:pt idx="10">
                  <c:v>0.85951000000204658</c:v>
                </c:pt>
                <c:pt idx="11">
                  <c:v>0.86114500000257976</c:v>
                </c:pt>
                <c:pt idx="12">
                  <c:v>0.86142000000108965</c:v>
                </c:pt>
                <c:pt idx="13">
                  <c:v>0.87516999999934342</c:v>
                </c:pt>
                <c:pt idx="14">
                  <c:v>0.87684499999886611</c:v>
                </c:pt>
                <c:pt idx="15">
                  <c:v>0.8781550000057905</c:v>
                </c:pt>
                <c:pt idx="16">
                  <c:v>0.87777999999525491</c:v>
                </c:pt>
                <c:pt idx="17">
                  <c:v>0.87857499999518041</c:v>
                </c:pt>
                <c:pt idx="18">
                  <c:v>0.8791849999979604</c:v>
                </c:pt>
                <c:pt idx="19">
                  <c:v>0.87894499999674736</c:v>
                </c:pt>
                <c:pt idx="20">
                  <c:v>0.88172499999927823</c:v>
                </c:pt>
                <c:pt idx="21">
                  <c:v>0.8946799999976065</c:v>
                </c:pt>
                <c:pt idx="22">
                  <c:v>0.89545499999803724</c:v>
                </c:pt>
                <c:pt idx="23">
                  <c:v>0.8957349999982398</c:v>
                </c:pt>
                <c:pt idx="24">
                  <c:v>0.89796999999816762</c:v>
                </c:pt>
                <c:pt idx="25">
                  <c:v>0.91568499999993946</c:v>
                </c:pt>
                <c:pt idx="26">
                  <c:v>0.92834000000584638</c:v>
                </c:pt>
                <c:pt idx="27">
                  <c:v>0.92973500000516651</c:v>
                </c:pt>
                <c:pt idx="28">
                  <c:v>0.93095500000345055</c:v>
                </c:pt>
                <c:pt idx="29">
                  <c:v>0.93455500000709435</c:v>
                </c:pt>
                <c:pt idx="30">
                  <c:v>0.94401999999536201</c:v>
                </c:pt>
                <c:pt idx="31">
                  <c:v>0.94637499999953434</c:v>
                </c:pt>
                <c:pt idx="32">
                  <c:v>0.94745499999407912</c:v>
                </c:pt>
                <c:pt idx="33">
                  <c:v>0.73919999999634456</c:v>
                </c:pt>
                <c:pt idx="34">
                  <c:v>0.75284999999712454</c:v>
                </c:pt>
                <c:pt idx="35">
                  <c:v>0.75134499999694526</c:v>
                </c:pt>
                <c:pt idx="36">
                  <c:v>0.75368999999773223</c:v>
                </c:pt>
                <c:pt idx="37">
                  <c:v>0.75338499999634223</c:v>
                </c:pt>
                <c:pt idx="38">
                  <c:v>0.75465499999700114</c:v>
                </c:pt>
                <c:pt idx="39">
                  <c:v>0.75475000000005821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F13-4EAF-A48A-53E885A384D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1.1999999999999999E-3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1.1999999999999999E-3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43037</c:v>
                </c:pt>
                <c:pt idx="2">
                  <c:v>43044</c:v>
                </c:pt>
                <c:pt idx="3">
                  <c:v>43321</c:v>
                </c:pt>
                <c:pt idx="4">
                  <c:v>43321</c:v>
                </c:pt>
                <c:pt idx="5">
                  <c:v>43895</c:v>
                </c:pt>
                <c:pt idx="6">
                  <c:v>43921</c:v>
                </c:pt>
                <c:pt idx="7">
                  <c:v>43959</c:v>
                </c:pt>
                <c:pt idx="8">
                  <c:v>47252.5</c:v>
                </c:pt>
                <c:pt idx="9">
                  <c:v>47257</c:v>
                </c:pt>
                <c:pt idx="10">
                  <c:v>47269</c:v>
                </c:pt>
                <c:pt idx="11">
                  <c:v>47325.5</c:v>
                </c:pt>
                <c:pt idx="12">
                  <c:v>47368</c:v>
                </c:pt>
                <c:pt idx="13">
                  <c:v>48063</c:v>
                </c:pt>
                <c:pt idx="14">
                  <c:v>48155.5</c:v>
                </c:pt>
                <c:pt idx="15">
                  <c:v>48174.5</c:v>
                </c:pt>
                <c:pt idx="16">
                  <c:v>48212</c:v>
                </c:pt>
                <c:pt idx="17">
                  <c:v>48212.5</c:v>
                </c:pt>
                <c:pt idx="18">
                  <c:v>48271.5</c:v>
                </c:pt>
                <c:pt idx="19">
                  <c:v>48285.5</c:v>
                </c:pt>
                <c:pt idx="20">
                  <c:v>48297.5</c:v>
                </c:pt>
                <c:pt idx="21">
                  <c:v>49042</c:v>
                </c:pt>
                <c:pt idx="22">
                  <c:v>49044.5</c:v>
                </c:pt>
                <c:pt idx="23">
                  <c:v>49096.5</c:v>
                </c:pt>
                <c:pt idx="24">
                  <c:v>49203</c:v>
                </c:pt>
                <c:pt idx="25">
                  <c:v>50051.5</c:v>
                </c:pt>
                <c:pt idx="26">
                  <c:v>50796</c:v>
                </c:pt>
                <c:pt idx="27">
                  <c:v>50796.5</c:v>
                </c:pt>
                <c:pt idx="28">
                  <c:v>50874.5</c:v>
                </c:pt>
                <c:pt idx="29">
                  <c:v>50964.5</c:v>
                </c:pt>
                <c:pt idx="30">
                  <c:v>51588</c:v>
                </c:pt>
                <c:pt idx="31">
                  <c:v>51642.5</c:v>
                </c:pt>
                <c:pt idx="32">
                  <c:v>51744.5</c:v>
                </c:pt>
                <c:pt idx="33">
                  <c:v>51830</c:v>
                </c:pt>
                <c:pt idx="34">
                  <c:v>52475</c:v>
                </c:pt>
                <c:pt idx="35">
                  <c:v>52475.5</c:v>
                </c:pt>
                <c:pt idx="36">
                  <c:v>52501</c:v>
                </c:pt>
                <c:pt idx="37">
                  <c:v>52501.5</c:v>
                </c:pt>
                <c:pt idx="38">
                  <c:v>52534.5</c:v>
                </c:pt>
                <c:pt idx="39">
                  <c:v>52655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F13-4EAF-A48A-53E885A384D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1.1999999999999999E-3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1.1999999999999999E-3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43037</c:v>
                </c:pt>
                <c:pt idx="2">
                  <c:v>43044</c:v>
                </c:pt>
                <c:pt idx="3">
                  <c:v>43321</c:v>
                </c:pt>
                <c:pt idx="4">
                  <c:v>43321</c:v>
                </c:pt>
                <c:pt idx="5">
                  <c:v>43895</c:v>
                </c:pt>
                <c:pt idx="6">
                  <c:v>43921</c:v>
                </c:pt>
                <c:pt idx="7">
                  <c:v>43959</c:v>
                </c:pt>
                <c:pt idx="8">
                  <c:v>47252.5</c:v>
                </c:pt>
                <c:pt idx="9">
                  <c:v>47257</c:v>
                </c:pt>
                <c:pt idx="10">
                  <c:v>47269</c:v>
                </c:pt>
                <c:pt idx="11">
                  <c:v>47325.5</c:v>
                </c:pt>
                <c:pt idx="12">
                  <c:v>47368</c:v>
                </c:pt>
                <c:pt idx="13">
                  <c:v>48063</c:v>
                </c:pt>
                <c:pt idx="14">
                  <c:v>48155.5</c:v>
                </c:pt>
                <c:pt idx="15">
                  <c:v>48174.5</c:v>
                </c:pt>
                <c:pt idx="16">
                  <c:v>48212</c:v>
                </c:pt>
                <c:pt idx="17">
                  <c:v>48212.5</c:v>
                </c:pt>
                <c:pt idx="18">
                  <c:v>48271.5</c:v>
                </c:pt>
                <c:pt idx="19">
                  <c:v>48285.5</c:v>
                </c:pt>
                <c:pt idx="20">
                  <c:v>48297.5</c:v>
                </c:pt>
                <c:pt idx="21">
                  <c:v>49042</c:v>
                </c:pt>
                <c:pt idx="22">
                  <c:v>49044.5</c:v>
                </c:pt>
                <c:pt idx="23">
                  <c:v>49096.5</c:v>
                </c:pt>
                <c:pt idx="24">
                  <c:v>49203</c:v>
                </c:pt>
                <c:pt idx="25">
                  <c:v>50051.5</c:v>
                </c:pt>
                <c:pt idx="26">
                  <c:v>50796</c:v>
                </c:pt>
                <c:pt idx="27">
                  <c:v>50796.5</c:v>
                </c:pt>
                <c:pt idx="28">
                  <c:v>50874.5</c:v>
                </c:pt>
                <c:pt idx="29">
                  <c:v>50964.5</c:v>
                </c:pt>
                <c:pt idx="30">
                  <c:v>51588</c:v>
                </c:pt>
                <c:pt idx="31">
                  <c:v>51642.5</c:v>
                </c:pt>
                <c:pt idx="32">
                  <c:v>51744.5</c:v>
                </c:pt>
                <c:pt idx="33">
                  <c:v>51830</c:v>
                </c:pt>
                <c:pt idx="34">
                  <c:v>52475</c:v>
                </c:pt>
                <c:pt idx="35">
                  <c:v>52475.5</c:v>
                </c:pt>
                <c:pt idx="36">
                  <c:v>52501</c:v>
                </c:pt>
                <c:pt idx="37">
                  <c:v>52501.5</c:v>
                </c:pt>
                <c:pt idx="38">
                  <c:v>52534.5</c:v>
                </c:pt>
                <c:pt idx="39">
                  <c:v>52655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F13-4EAF-A48A-53E885A384D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1.1999999999999999E-3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1.1999999999999999E-3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43037</c:v>
                </c:pt>
                <c:pt idx="2">
                  <c:v>43044</c:v>
                </c:pt>
                <c:pt idx="3">
                  <c:v>43321</c:v>
                </c:pt>
                <c:pt idx="4">
                  <c:v>43321</c:v>
                </c:pt>
                <c:pt idx="5">
                  <c:v>43895</c:v>
                </c:pt>
                <c:pt idx="6">
                  <c:v>43921</c:v>
                </c:pt>
                <c:pt idx="7">
                  <c:v>43959</c:v>
                </c:pt>
                <c:pt idx="8">
                  <c:v>47252.5</c:v>
                </c:pt>
                <c:pt idx="9">
                  <c:v>47257</c:v>
                </c:pt>
                <c:pt idx="10">
                  <c:v>47269</c:v>
                </c:pt>
                <c:pt idx="11">
                  <c:v>47325.5</c:v>
                </c:pt>
                <c:pt idx="12">
                  <c:v>47368</c:v>
                </c:pt>
                <c:pt idx="13">
                  <c:v>48063</c:v>
                </c:pt>
                <c:pt idx="14">
                  <c:v>48155.5</c:v>
                </c:pt>
                <c:pt idx="15">
                  <c:v>48174.5</c:v>
                </c:pt>
                <c:pt idx="16">
                  <c:v>48212</c:v>
                </c:pt>
                <c:pt idx="17">
                  <c:v>48212.5</c:v>
                </c:pt>
                <c:pt idx="18">
                  <c:v>48271.5</c:v>
                </c:pt>
                <c:pt idx="19">
                  <c:v>48285.5</c:v>
                </c:pt>
                <c:pt idx="20">
                  <c:v>48297.5</c:v>
                </c:pt>
                <c:pt idx="21">
                  <c:v>49042</c:v>
                </c:pt>
                <c:pt idx="22">
                  <c:v>49044.5</c:v>
                </c:pt>
                <c:pt idx="23">
                  <c:v>49096.5</c:v>
                </c:pt>
                <c:pt idx="24">
                  <c:v>49203</c:v>
                </c:pt>
                <c:pt idx="25">
                  <c:v>50051.5</c:v>
                </c:pt>
                <c:pt idx="26">
                  <c:v>50796</c:v>
                </c:pt>
                <c:pt idx="27">
                  <c:v>50796.5</c:v>
                </c:pt>
                <c:pt idx="28">
                  <c:v>50874.5</c:v>
                </c:pt>
                <c:pt idx="29">
                  <c:v>50964.5</c:v>
                </c:pt>
                <c:pt idx="30">
                  <c:v>51588</c:v>
                </c:pt>
                <c:pt idx="31">
                  <c:v>51642.5</c:v>
                </c:pt>
                <c:pt idx="32">
                  <c:v>51744.5</c:v>
                </c:pt>
                <c:pt idx="33">
                  <c:v>51830</c:v>
                </c:pt>
                <c:pt idx="34">
                  <c:v>52475</c:v>
                </c:pt>
                <c:pt idx="35">
                  <c:v>52475.5</c:v>
                </c:pt>
                <c:pt idx="36">
                  <c:v>52501</c:v>
                </c:pt>
                <c:pt idx="37">
                  <c:v>52501.5</c:v>
                </c:pt>
                <c:pt idx="38">
                  <c:v>52534.5</c:v>
                </c:pt>
                <c:pt idx="39">
                  <c:v>52655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F13-4EAF-A48A-53E885A384D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1.1999999999999999E-3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1.1999999999999999E-3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43037</c:v>
                </c:pt>
                <c:pt idx="2">
                  <c:v>43044</c:v>
                </c:pt>
                <c:pt idx="3">
                  <c:v>43321</c:v>
                </c:pt>
                <c:pt idx="4">
                  <c:v>43321</c:v>
                </c:pt>
                <c:pt idx="5">
                  <c:v>43895</c:v>
                </c:pt>
                <c:pt idx="6">
                  <c:v>43921</c:v>
                </c:pt>
                <c:pt idx="7">
                  <c:v>43959</c:v>
                </c:pt>
                <c:pt idx="8">
                  <c:v>47252.5</c:v>
                </c:pt>
                <c:pt idx="9">
                  <c:v>47257</c:v>
                </c:pt>
                <c:pt idx="10">
                  <c:v>47269</c:v>
                </c:pt>
                <c:pt idx="11">
                  <c:v>47325.5</c:v>
                </c:pt>
                <c:pt idx="12">
                  <c:v>47368</c:v>
                </c:pt>
                <c:pt idx="13">
                  <c:v>48063</c:v>
                </c:pt>
                <c:pt idx="14">
                  <c:v>48155.5</c:v>
                </c:pt>
                <c:pt idx="15">
                  <c:v>48174.5</c:v>
                </c:pt>
                <c:pt idx="16">
                  <c:v>48212</c:v>
                </c:pt>
                <c:pt idx="17">
                  <c:v>48212.5</c:v>
                </c:pt>
                <c:pt idx="18">
                  <c:v>48271.5</c:v>
                </c:pt>
                <c:pt idx="19">
                  <c:v>48285.5</c:v>
                </c:pt>
                <c:pt idx="20">
                  <c:v>48297.5</c:v>
                </c:pt>
                <c:pt idx="21">
                  <c:v>49042</c:v>
                </c:pt>
                <c:pt idx="22">
                  <c:v>49044.5</c:v>
                </c:pt>
                <c:pt idx="23">
                  <c:v>49096.5</c:v>
                </c:pt>
                <c:pt idx="24">
                  <c:v>49203</c:v>
                </c:pt>
                <c:pt idx="25">
                  <c:v>50051.5</c:v>
                </c:pt>
                <c:pt idx="26">
                  <c:v>50796</c:v>
                </c:pt>
                <c:pt idx="27">
                  <c:v>50796.5</c:v>
                </c:pt>
                <c:pt idx="28">
                  <c:v>50874.5</c:v>
                </c:pt>
                <c:pt idx="29">
                  <c:v>50964.5</c:v>
                </c:pt>
                <c:pt idx="30">
                  <c:v>51588</c:v>
                </c:pt>
                <c:pt idx="31">
                  <c:v>51642.5</c:v>
                </c:pt>
                <c:pt idx="32">
                  <c:v>51744.5</c:v>
                </c:pt>
                <c:pt idx="33">
                  <c:v>51830</c:v>
                </c:pt>
                <c:pt idx="34">
                  <c:v>52475</c:v>
                </c:pt>
                <c:pt idx="35">
                  <c:v>52475.5</c:v>
                </c:pt>
                <c:pt idx="36">
                  <c:v>52501</c:v>
                </c:pt>
                <c:pt idx="37">
                  <c:v>52501.5</c:v>
                </c:pt>
                <c:pt idx="38">
                  <c:v>52534.5</c:v>
                </c:pt>
                <c:pt idx="39">
                  <c:v>52655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F13-4EAF-A48A-53E885A384D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43037</c:v>
                </c:pt>
                <c:pt idx="2">
                  <c:v>43044</c:v>
                </c:pt>
                <c:pt idx="3">
                  <c:v>43321</c:v>
                </c:pt>
                <c:pt idx="4">
                  <c:v>43321</c:v>
                </c:pt>
                <c:pt idx="5">
                  <c:v>43895</c:v>
                </c:pt>
                <c:pt idx="6">
                  <c:v>43921</c:v>
                </c:pt>
                <c:pt idx="7">
                  <c:v>43959</c:v>
                </c:pt>
                <c:pt idx="8">
                  <c:v>47252.5</c:v>
                </c:pt>
                <c:pt idx="9">
                  <c:v>47257</c:v>
                </c:pt>
                <c:pt idx="10">
                  <c:v>47269</c:v>
                </c:pt>
                <c:pt idx="11">
                  <c:v>47325.5</c:v>
                </c:pt>
                <c:pt idx="12">
                  <c:v>47368</c:v>
                </c:pt>
                <c:pt idx="13">
                  <c:v>48063</c:v>
                </c:pt>
                <c:pt idx="14">
                  <c:v>48155.5</c:v>
                </c:pt>
                <c:pt idx="15">
                  <c:v>48174.5</c:v>
                </c:pt>
                <c:pt idx="16">
                  <c:v>48212</c:v>
                </c:pt>
                <c:pt idx="17">
                  <c:v>48212.5</c:v>
                </c:pt>
                <c:pt idx="18">
                  <c:v>48271.5</c:v>
                </c:pt>
                <c:pt idx="19">
                  <c:v>48285.5</c:v>
                </c:pt>
                <c:pt idx="20">
                  <c:v>48297.5</c:v>
                </c:pt>
                <c:pt idx="21">
                  <c:v>49042</c:v>
                </c:pt>
                <c:pt idx="22">
                  <c:v>49044.5</c:v>
                </c:pt>
                <c:pt idx="23">
                  <c:v>49096.5</c:v>
                </c:pt>
                <c:pt idx="24">
                  <c:v>49203</c:v>
                </c:pt>
                <c:pt idx="25">
                  <c:v>50051.5</c:v>
                </c:pt>
                <c:pt idx="26">
                  <c:v>50796</c:v>
                </c:pt>
                <c:pt idx="27">
                  <c:v>50796.5</c:v>
                </c:pt>
                <c:pt idx="28">
                  <c:v>50874.5</c:v>
                </c:pt>
                <c:pt idx="29">
                  <c:v>50964.5</c:v>
                </c:pt>
                <c:pt idx="30">
                  <c:v>51588</c:v>
                </c:pt>
                <c:pt idx="31">
                  <c:v>51642.5</c:v>
                </c:pt>
                <c:pt idx="32">
                  <c:v>51744.5</c:v>
                </c:pt>
                <c:pt idx="33">
                  <c:v>51830</c:v>
                </c:pt>
                <c:pt idx="34">
                  <c:v>52475</c:v>
                </c:pt>
                <c:pt idx="35">
                  <c:v>52475.5</c:v>
                </c:pt>
                <c:pt idx="36">
                  <c:v>52501</c:v>
                </c:pt>
                <c:pt idx="37">
                  <c:v>52501.5</c:v>
                </c:pt>
                <c:pt idx="38">
                  <c:v>52534.5</c:v>
                </c:pt>
                <c:pt idx="39">
                  <c:v>52655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0.66977233018113758</c:v>
                </c:pt>
                <c:pt idx="1">
                  <c:v>0.82924743329176276</c:v>
                </c:pt>
                <c:pt idx="2">
                  <c:v>0.82927337203567553</c:v>
                </c:pt>
                <c:pt idx="3">
                  <c:v>0.83029980518765267</c:v>
                </c:pt>
                <c:pt idx="4">
                  <c:v>0.83029980518765267</c:v>
                </c:pt>
                <c:pt idx="5">
                  <c:v>0.83242678218850075</c:v>
                </c:pt>
                <c:pt idx="6">
                  <c:v>0.83252312609446255</c:v>
                </c:pt>
                <c:pt idx="7">
                  <c:v>0.83266393641856051</c:v>
                </c:pt>
                <c:pt idx="8">
                  <c:v>0.84486811542952411</c:v>
                </c:pt>
                <c:pt idx="9">
                  <c:v>0.84488479033632524</c:v>
                </c:pt>
                <c:pt idx="10">
                  <c:v>0.84492925675446151</c:v>
                </c:pt>
                <c:pt idx="11">
                  <c:v>0.84513861947318603</c:v>
                </c:pt>
                <c:pt idx="12">
                  <c:v>0.84529610470408501</c:v>
                </c:pt>
                <c:pt idx="13">
                  <c:v>0.84787145142113984</c:v>
                </c:pt>
                <c:pt idx="14">
                  <c:v>0.84821421339427294</c:v>
                </c:pt>
                <c:pt idx="15">
                  <c:v>0.84828461855632198</c:v>
                </c:pt>
                <c:pt idx="16">
                  <c:v>0.84842357611299757</c:v>
                </c:pt>
                <c:pt idx="17">
                  <c:v>0.84842542888041994</c:v>
                </c:pt>
                <c:pt idx="18">
                  <c:v>0.84864405543625621</c:v>
                </c:pt>
                <c:pt idx="19">
                  <c:v>0.84869593292408174</c:v>
                </c:pt>
                <c:pt idx="20">
                  <c:v>0.84874039934221801</c:v>
                </c:pt>
                <c:pt idx="21">
                  <c:v>0.85149917003408448</c:v>
                </c:pt>
                <c:pt idx="22">
                  <c:v>0.85150843387119624</c:v>
                </c:pt>
                <c:pt idx="23">
                  <c:v>0.85170112168311973</c:v>
                </c:pt>
                <c:pt idx="24">
                  <c:v>0.85209576114407848</c:v>
                </c:pt>
                <c:pt idx="25">
                  <c:v>0.85523990745979206</c:v>
                </c:pt>
                <c:pt idx="26">
                  <c:v>0.85799867815165864</c:v>
                </c:pt>
                <c:pt idx="27">
                  <c:v>0.85800053091908102</c:v>
                </c:pt>
                <c:pt idx="28">
                  <c:v>0.85828956263696621</c:v>
                </c:pt>
                <c:pt idx="29">
                  <c:v>0.85862306077298767</c:v>
                </c:pt>
                <c:pt idx="30">
                  <c:v>0.8609334617486476</c:v>
                </c:pt>
                <c:pt idx="31">
                  <c:v>0.86113541339768285</c:v>
                </c:pt>
                <c:pt idx="32">
                  <c:v>0.86151337795184046</c:v>
                </c:pt>
                <c:pt idx="33">
                  <c:v>0.86183020118106091</c:v>
                </c:pt>
                <c:pt idx="34">
                  <c:v>0.86422027115588151</c:v>
                </c:pt>
                <c:pt idx="35">
                  <c:v>0.86422212392330389</c:v>
                </c:pt>
                <c:pt idx="36">
                  <c:v>0.86431661506184332</c:v>
                </c:pt>
                <c:pt idx="37">
                  <c:v>0.86431846782926558</c:v>
                </c:pt>
                <c:pt idx="38">
                  <c:v>0.86444075047914015</c:v>
                </c:pt>
                <c:pt idx="39">
                  <c:v>0.86488726742792443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F13-4EAF-A48A-53E885A384D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43037</c:v>
                </c:pt>
                <c:pt idx="2">
                  <c:v>43044</c:v>
                </c:pt>
                <c:pt idx="3">
                  <c:v>43321</c:v>
                </c:pt>
                <c:pt idx="4">
                  <c:v>43321</c:v>
                </c:pt>
                <c:pt idx="5">
                  <c:v>43895</c:v>
                </c:pt>
                <c:pt idx="6">
                  <c:v>43921</c:v>
                </c:pt>
                <c:pt idx="7">
                  <c:v>43959</c:v>
                </c:pt>
                <c:pt idx="8">
                  <c:v>47252.5</c:v>
                </c:pt>
                <c:pt idx="9">
                  <c:v>47257</c:v>
                </c:pt>
                <c:pt idx="10">
                  <c:v>47269</c:v>
                </c:pt>
                <c:pt idx="11">
                  <c:v>47325.5</c:v>
                </c:pt>
                <c:pt idx="12">
                  <c:v>47368</c:v>
                </c:pt>
                <c:pt idx="13">
                  <c:v>48063</c:v>
                </c:pt>
                <c:pt idx="14">
                  <c:v>48155.5</c:v>
                </c:pt>
                <c:pt idx="15">
                  <c:v>48174.5</c:v>
                </c:pt>
                <c:pt idx="16">
                  <c:v>48212</c:v>
                </c:pt>
                <c:pt idx="17">
                  <c:v>48212.5</c:v>
                </c:pt>
                <c:pt idx="18">
                  <c:v>48271.5</c:v>
                </c:pt>
                <c:pt idx="19">
                  <c:v>48285.5</c:v>
                </c:pt>
                <c:pt idx="20">
                  <c:v>48297.5</c:v>
                </c:pt>
                <c:pt idx="21">
                  <c:v>49042</c:v>
                </c:pt>
                <c:pt idx="22">
                  <c:v>49044.5</c:v>
                </c:pt>
                <c:pt idx="23">
                  <c:v>49096.5</c:v>
                </c:pt>
                <c:pt idx="24">
                  <c:v>49203</c:v>
                </c:pt>
                <c:pt idx="25">
                  <c:v>50051.5</c:v>
                </c:pt>
                <c:pt idx="26">
                  <c:v>50796</c:v>
                </c:pt>
                <c:pt idx="27">
                  <c:v>50796.5</c:v>
                </c:pt>
                <c:pt idx="28">
                  <c:v>50874.5</c:v>
                </c:pt>
                <c:pt idx="29">
                  <c:v>50964.5</c:v>
                </c:pt>
                <c:pt idx="30">
                  <c:v>51588</c:v>
                </c:pt>
                <c:pt idx="31">
                  <c:v>51642.5</c:v>
                </c:pt>
                <c:pt idx="32">
                  <c:v>51744.5</c:v>
                </c:pt>
                <c:pt idx="33">
                  <c:v>51830</c:v>
                </c:pt>
                <c:pt idx="34">
                  <c:v>52475</c:v>
                </c:pt>
                <c:pt idx="35">
                  <c:v>52475.5</c:v>
                </c:pt>
                <c:pt idx="36">
                  <c:v>52501</c:v>
                </c:pt>
                <c:pt idx="37">
                  <c:v>52501.5</c:v>
                </c:pt>
                <c:pt idx="38">
                  <c:v>52534.5</c:v>
                </c:pt>
                <c:pt idx="39">
                  <c:v>52655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F13-4EAF-A48A-53E885A38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887592"/>
        <c:axId val="1"/>
      </c:scatterChart>
      <c:valAx>
        <c:axId val="713887592"/>
        <c:scaling>
          <c:orientation val="minMax"/>
          <c:min val="42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7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38875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496240601503761"/>
          <c:y val="0.92375366568914952"/>
          <c:w val="0.77142857142857135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V1044 Cyg - O-C Diagr.</a:t>
            </a:r>
          </a:p>
        </c:rich>
      </c:tx>
      <c:layout>
        <c:manualLayout>
          <c:xMode val="edge"/>
          <c:yMode val="edge"/>
          <c:x val="0.3663668392802250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62480736323339"/>
          <c:y val="0.14035127795846455"/>
          <c:w val="0.8288300441506606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1.1999999999999999E-3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1.1999999999999999E-3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43037</c:v>
                </c:pt>
                <c:pt idx="2">
                  <c:v>43044</c:v>
                </c:pt>
                <c:pt idx="3">
                  <c:v>43321</c:v>
                </c:pt>
                <c:pt idx="4">
                  <c:v>43321</c:v>
                </c:pt>
                <c:pt idx="5">
                  <c:v>43895</c:v>
                </c:pt>
                <c:pt idx="6">
                  <c:v>43921</c:v>
                </c:pt>
                <c:pt idx="7">
                  <c:v>43959</c:v>
                </c:pt>
                <c:pt idx="8">
                  <c:v>47252.5</c:v>
                </c:pt>
                <c:pt idx="9">
                  <c:v>47257</c:v>
                </c:pt>
                <c:pt idx="10">
                  <c:v>47269</c:v>
                </c:pt>
                <c:pt idx="11">
                  <c:v>47325.5</c:v>
                </c:pt>
                <c:pt idx="12">
                  <c:v>47368</c:v>
                </c:pt>
                <c:pt idx="13">
                  <c:v>48063</c:v>
                </c:pt>
                <c:pt idx="14">
                  <c:v>48155.5</c:v>
                </c:pt>
                <c:pt idx="15">
                  <c:v>48174.5</c:v>
                </c:pt>
                <c:pt idx="16">
                  <c:v>48212</c:v>
                </c:pt>
                <c:pt idx="17">
                  <c:v>48212.5</c:v>
                </c:pt>
                <c:pt idx="18">
                  <c:v>48271.5</c:v>
                </c:pt>
                <c:pt idx="19">
                  <c:v>48285.5</c:v>
                </c:pt>
                <c:pt idx="20">
                  <c:v>48297.5</c:v>
                </c:pt>
                <c:pt idx="21">
                  <c:v>49042</c:v>
                </c:pt>
                <c:pt idx="22">
                  <c:v>49044.5</c:v>
                </c:pt>
                <c:pt idx="23">
                  <c:v>49096.5</c:v>
                </c:pt>
                <c:pt idx="24">
                  <c:v>49203</c:v>
                </c:pt>
                <c:pt idx="25">
                  <c:v>50051.5</c:v>
                </c:pt>
                <c:pt idx="26">
                  <c:v>50796</c:v>
                </c:pt>
                <c:pt idx="27">
                  <c:v>50796.5</c:v>
                </c:pt>
                <c:pt idx="28">
                  <c:v>50874.5</c:v>
                </c:pt>
                <c:pt idx="29">
                  <c:v>50964.5</c:v>
                </c:pt>
                <c:pt idx="30">
                  <c:v>51588</c:v>
                </c:pt>
                <c:pt idx="31">
                  <c:v>51642.5</c:v>
                </c:pt>
                <c:pt idx="32">
                  <c:v>51744.5</c:v>
                </c:pt>
                <c:pt idx="33">
                  <c:v>51830</c:v>
                </c:pt>
                <c:pt idx="34">
                  <c:v>52475</c:v>
                </c:pt>
                <c:pt idx="35">
                  <c:v>52475.5</c:v>
                </c:pt>
                <c:pt idx="36">
                  <c:v>52501</c:v>
                </c:pt>
                <c:pt idx="37">
                  <c:v>52501.5</c:v>
                </c:pt>
                <c:pt idx="38">
                  <c:v>52534.5</c:v>
                </c:pt>
                <c:pt idx="39">
                  <c:v>52655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38-42CC-AF9B-D26AE7C1B9C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1.1999999999999999E-3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1.1999999999999999E-3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43037</c:v>
                </c:pt>
                <c:pt idx="2">
                  <c:v>43044</c:v>
                </c:pt>
                <c:pt idx="3">
                  <c:v>43321</c:v>
                </c:pt>
                <c:pt idx="4">
                  <c:v>43321</c:v>
                </c:pt>
                <c:pt idx="5">
                  <c:v>43895</c:v>
                </c:pt>
                <c:pt idx="6">
                  <c:v>43921</c:v>
                </c:pt>
                <c:pt idx="7">
                  <c:v>43959</c:v>
                </c:pt>
                <c:pt idx="8">
                  <c:v>47252.5</c:v>
                </c:pt>
                <c:pt idx="9">
                  <c:v>47257</c:v>
                </c:pt>
                <c:pt idx="10">
                  <c:v>47269</c:v>
                </c:pt>
                <c:pt idx="11">
                  <c:v>47325.5</c:v>
                </c:pt>
                <c:pt idx="12">
                  <c:v>47368</c:v>
                </c:pt>
                <c:pt idx="13">
                  <c:v>48063</c:v>
                </c:pt>
                <c:pt idx="14">
                  <c:v>48155.5</c:v>
                </c:pt>
                <c:pt idx="15">
                  <c:v>48174.5</c:v>
                </c:pt>
                <c:pt idx="16">
                  <c:v>48212</c:v>
                </c:pt>
                <c:pt idx="17">
                  <c:v>48212.5</c:v>
                </c:pt>
                <c:pt idx="18">
                  <c:v>48271.5</c:v>
                </c:pt>
                <c:pt idx="19">
                  <c:v>48285.5</c:v>
                </c:pt>
                <c:pt idx="20">
                  <c:v>48297.5</c:v>
                </c:pt>
                <c:pt idx="21">
                  <c:v>49042</c:v>
                </c:pt>
                <c:pt idx="22">
                  <c:v>49044.5</c:v>
                </c:pt>
                <c:pt idx="23">
                  <c:v>49096.5</c:v>
                </c:pt>
                <c:pt idx="24">
                  <c:v>49203</c:v>
                </c:pt>
                <c:pt idx="25">
                  <c:v>50051.5</c:v>
                </c:pt>
                <c:pt idx="26">
                  <c:v>50796</c:v>
                </c:pt>
                <c:pt idx="27">
                  <c:v>50796.5</c:v>
                </c:pt>
                <c:pt idx="28">
                  <c:v>50874.5</c:v>
                </c:pt>
                <c:pt idx="29">
                  <c:v>50964.5</c:v>
                </c:pt>
                <c:pt idx="30">
                  <c:v>51588</c:v>
                </c:pt>
                <c:pt idx="31">
                  <c:v>51642.5</c:v>
                </c:pt>
                <c:pt idx="32">
                  <c:v>51744.5</c:v>
                </c:pt>
                <c:pt idx="33">
                  <c:v>51830</c:v>
                </c:pt>
                <c:pt idx="34">
                  <c:v>52475</c:v>
                </c:pt>
                <c:pt idx="35">
                  <c:v>52475.5</c:v>
                </c:pt>
                <c:pt idx="36">
                  <c:v>52501</c:v>
                </c:pt>
                <c:pt idx="37">
                  <c:v>52501.5</c:v>
                </c:pt>
                <c:pt idx="38">
                  <c:v>52534.5</c:v>
                </c:pt>
                <c:pt idx="39">
                  <c:v>52655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0.77734999999665888</c:v>
                </c:pt>
                <c:pt idx="2">
                  <c:v>0.77739000000292435</c:v>
                </c:pt>
                <c:pt idx="3">
                  <c:v>0.78350000000500586</c:v>
                </c:pt>
                <c:pt idx="4">
                  <c:v>0.78400000000692671</c:v>
                </c:pt>
                <c:pt idx="5">
                  <c:v>0.79476000000431668</c:v>
                </c:pt>
                <c:pt idx="6">
                  <c:v>0.794819999995525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E38-42CC-AF9B-D26AE7C1B9C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1.1999999999999999E-3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1.1999999999999999E-3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43037</c:v>
                </c:pt>
                <c:pt idx="2">
                  <c:v>43044</c:v>
                </c:pt>
                <c:pt idx="3">
                  <c:v>43321</c:v>
                </c:pt>
                <c:pt idx="4">
                  <c:v>43321</c:v>
                </c:pt>
                <c:pt idx="5">
                  <c:v>43895</c:v>
                </c:pt>
                <c:pt idx="6">
                  <c:v>43921</c:v>
                </c:pt>
                <c:pt idx="7">
                  <c:v>43959</c:v>
                </c:pt>
                <c:pt idx="8">
                  <c:v>47252.5</c:v>
                </c:pt>
                <c:pt idx="9">
                  <c:v>47257</c:v>
                </c:pt>
                <c:pt idx="10">
                  <c:v>47269</c:v>
                </c:pt>
                <c:pt idx="11">
                  <c:v>47325.5</c:v>
                </c:pt>
                <c:pt idx="12">
                  <c:v>47368</c:v>
                </c:pt>
                <c:pt idx="13">
                  <c:v>48063</c:v>
                </c:pt>
                <c:pt idx="14">
                  <c:v>48155.5</c:v>
                </c:pt>
                <c:pt idx="15">
                  <c:v>48174.5</c:v>
                </c:pt>
                <c:pt idx="16">
                  <c:v>48212</c:v>
                </c:pt>
                <c:pt idx="17">
                  <c:v>48212.5</c:v>
                </c:pt>
                <c:pt idx="18">
                  <c:v>48271.5</c:v>
                </c:pt>
                <c:pt idx="19">
                  <c:v>48285.5</c:v>
                </c:pt>
                <c:pt idx="20">
                  <c:v>48297.5</c:v>
                </c:pt>
                <c:pt idx="21">
                  <c:v>49042</c:v>
                </c:pt>
                <c:pt idx="22">
                  <c:v>49044.5</c:v>
                </c:pt>
                <c:pt idx="23">
                  <c:v>49096.5</c:v>
                </c:pt>
                <c:pt idx="24">
                  <c:v>49203</c:v>
                </c:pt>
                <c:pt idx="25">
                  <c:v>50051.5</c:v>
                </c:pt>
                <c:pt idx="26">
                  <c:v>50796</c:v>
                </c:pt>
                <c:pt idx="27">
                  <c:v>50796.5</c:v>
                </c:pt>
                <c:pt idx="28">
                  <c:v>50874.5</c:v>
                </c:pt>
                <c:pt idx="29">
                  <c:v>50964.5</c:v>
                </c:pt>
                <c:pt idx="30">
                  <c:v>51588</c:v>
                </c:pt>
                <c:pt idx="31">
                  <c:v>51642.5</c:v>
                </c:pt>
                <c:pt idx="32">
                  <c:v>51744.5</c:v>
                </c:pt>
                <c:pt idx="33">
                  <c:v>51830</c:v>
                </c:pt>
                <c:pt idx="34">
                  <c:v>52475</c:v>
                </c:pt>
                <c:pt idx="35">
                  <c:v>52475.5</c:v>
                </c:pt>
                <c:pt idx="36">
                  <c:v>52501</c:v>
                </c:pt>
                <c:pt idx="37">
                  <c:v>52501.5</c:v>
                </c:pt>
                <c:pt idx="38">
                  <c:v>52534.5</c:v>
                </c:pt>
                <c:pt idx="39">
                  <c:v>52655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7">
                  <c:v>0.79701000000204658</c:v>
                </c:pt>
                <c:pt idx="8">
                  <c:v>0.85817500000121072</c:v>
                </c:pt>
                <c:pt idx="9">
                  <c:v>0.85963000000629108</c:v>
                </c:pt>
                <c:pt idx="10">
                  <c:v>0.85951000000204658</c:v>
                </c:pt>
                <c:pt idx="11">
                  <c:v>0.86114500000257976</c:v>
                </c:pt>
                <c:pt idx="12">
                  <c:v>0.86142000000108965</c:v>
                </c:pt>
                <c:pt idx="13">
                  <c:v>0.87516999999934342</c:v>
                </c:pt>
                <c:pt idx="14">
                  <c:v>0.87684499999886611</c:v>
                </c:pt>
                <c:pt idx="15">
                  <c:v>0.8781550000057905</c:v>
                </c:pt>
                <c:pt idx="16">
                  <c:v>0.87777999999525491</c:v>
                </c:pt>
                <c:pt idx="17">
                  <c:v>0.87857499999518041</c:v>
                </c:pt>
                <c:pt idx="18">
                  <c:v>0.8791849999979604</c:v>
                </c:pt>
                <c:pt idx="19">
                  <c:v>0.87894499999674736</c:v>
                </c:pt>
                <c:pt idx="20">
                  <c:v>0.88172499999927823</c:v>
                </c:pt>
                <c:pt idx="21">
                  <c:v>0.8946799999976065</c:v>
                </c:pt>
                <c:pt idx="22">
                  <c:v>0.89545499999803724</c:v>
                </c:pt>
                <c:pt idx="23">
                  <c:v>0.8957349999982398</c:v>
                </c:pt>
                <c:pt idx="24">
                  <c:v>0.89796999999816762</c:v>
                </c:pt>
                <c:pt idx="25">
                  <c:v>0.91568499999993946</c:v>
                </c:pt>
                <c:pt idx="26">
                  <c:v>0.92834000000584638</c:v>
                </c:pt>
                <c:pt idx="27">
                  <c:v>0.92973500000516651</c:v>
                </c:pt>
                <c:pt idx="28">
                  <c:v>0.93095500000345055</c:v>
                </c:pt>
                <c:pt idx="29">
                  <c:v>0.93455500000709435</c:v>
                </c:pt>
                <c:pt idx="30">
                  <c:v>0.94401999999536201</c:v>
                </c:pt>
                <c:pt idx="31">
                  <c:v>0.94637499999953434</c:v>
                </c:pt>
                <c:pt idx="32">
                  <c:v>0.94745499999407912</c:v>
                </c:pt>
                <c:pt idx="33">
                  <c:v>0.73919999999634456</c:v>
                </c:pt>
                <c:pt idx="34">
                  <c:v>0.75284999999712454</c:v>
                </c:pt>
                <c:pt idx="35">
                  <c:v>0.75134499999694526</c:v>
                </c:pt>
                <c:pt idx="36">
                  <c:v>0.75368999999773223</c:v>
                </c:pt>
                <c:pt idx="37">
                  <c:v>0.75338499999634223</c:v>
                </c:pt>
                <c:pt idx="38">
                  <c:v>0.75465499999700114</c:v>
                </c:pt>
                <c:pt idx="39">
                  <c:v>0.75475000000005821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E38-42CC-AF9B-D26AE7C1B9C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1.1999999999999999E-3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1.1999999999999999E-3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43037</c:v>
                </c:pt>
                <c:pt idx="2">
                  <c:v>43044</c:v>
                </c:pt>
                <c:pt idx="3">
                  <c:v>43321</c:v>
                </c:pt>
                <c:pt idx="4">
                  <c:v>43321</c:v>
                </c:pt>
                <c:pt idx="5">
                  <c:v>43895</c:v>
                </c:pt>
                <c:pt idx="6">
                  <c:v>43921</c:v>
                </c:pt>
                <c:pt idx="7">
                  <c:v>43959</c:v>
                </c:pt>
                <c:pt idx="8">
                  <c:v>47252.5</c:v>
                </c:pt>
                <c:pt idx="9">
                  <c:v>47257</c:v>
                </c:pt>
                <c:pt idx="10">
                  <c:v>47269</c:v>
                </c:pt>
                <c:pt idx="11">
                  <c:v>47325.5</c:v>
                </c:pt>
                <c:pt idx="12">
                  <c:v>47368</c:v>
                </c:pt>
                <c:pt idx="13">
                  <c:v>48063</c:v>
                </c:pt>
                <c:pt idx="14">
                  <c:v>48155.5</c:v>
                </c:pt>
                <c:pt idx="15">
                  <c:v>48174.5</c:v>
                </c:pt>
                <c:pt idx="16">
                  <c:v>48212</c:v>
                </c:pt>
                <c:pt idx="17">
                  <c:v>48212.5</c:v>
                </c:pt>
                <c:pt idx="18">
                  <c:v>48271.5</c:v>
                </c:pt>
                <c:pt idx="19">
                  <c:v>48285.5</c:v>
                </c:pt>
                <c:pt idx="20">
                  <c:v>48297.5</c:v>
                </c:pt>
                <c:pt idx="21">
                  <c:v>49042</c:v>
                </c:pt>
                <c:pt idx="22">
                  <c:v>49044.5</c:v>
                </c:pt>
                <c:pt idx="23">
                  <c:v>49096.5</c:v>
                </c:pt>
                <c:pt idx="24">
                  <c:v>49203</c:v>
                </c:pt>
                <c:pt idx="25">
                  <c:v>50051.5</c:v>
                </c:pt>
                <c:pt idx="26">
                  <c:v>50796</c:v>
                </c:pt>
                <c:pt idx="27">
                  <c:v>50796.5</c:v>
                </c:pt>
                <c:pt idx="28">
                  <c:v>50874.5</c:v>
                </c:pt>
                <c:pt idx="29">
                  <c:v>50964.5</c:v>
                </c:pt>
                <c:pt idx="30">
                  <c:v>51588</c:v>
                </c:pt>
                <c:pt idx="31">
                  <c:v>51642.5</c:v>
                </c:pt>
                <c:pt idx="32">
                  <c:v>51744.5</c:v>
                </c:pt>
                <c:pt idx="33">
                  <c:v>51830</c:v>
                </c:pt>
                <c:pt idx="34">
                  <c:v>52475</c:v>
                </c:pt>
                <c:pt idx="35">
                  <c:v>52475.5</c:v>
                </c:pt>
                <c:pt idx="36">
                  <c:v>52501</c:v>
                </c:pt>
                <c:pt idx="37">
                  <c:v>52501.5</c:v>
                </c:pt>
                <c:pt idx="38">
                  <c:v>52534.5</c:v>
                </c:pt>
                <c:pt idx="39">
                  <c:v>52655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E38-42CC-AF9B-D26AE7C1B9C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1.1999999999999999E-3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1.1999999999999999E-3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43037</c:v>
                </c:pt>
                <c:pt idx="2">
                  <c:v>43044</c:v>
                </c:pt>
                <c:pt idx="3">
                  <c:v>43321</c:v>
                </c:pt>
                <c:pt idx="4">
                  <c:v>43321</c:v>
                </c:pt>
                <c:pt idx="5">
                  <c:v>43895</c:v>
                </c:pt>
                <c:pt idx="6">
                  <c:v>43921</c:v>
                </c:pt>
                <c:pt idx="7">
                  <c:v>43959</c:v>
                </c:pt>
                <c:pt idx="8">
                  <c:v>47252.5</c:v>
                </c:pt>
                <c:pt idx="9">
                  <c:v>47257</c:v>
                </c:pt>
                <c:pt idx="10">
                  <c:v>47269</c:v>
                </c:pt>
                <c:pt idx="11">
                  <c:v>47325.5</c:v>
                </c:pt>
                <c:pt idx="12">
                  <c:v>47368</c:v>
                </c:pt>
                <c:pt idx="13">
                  <c:v>48063</c:v>
                </c:pt>
                <c:pt idx="14">
                  <c:v>48155.5</c:v>
                </c:pt>
                <c:pt idx="15">
                  <c:v>48174.5</c:v>
                </c:pt>
                <c:pt idx="16">
                  <c:v>48212</c:v>
                </c:pt>
                <c:pt idx="17">
                  <c:v>48212.5</c:v>
                </c:pt>
                <c:pt idx="18">
                  <c:v>48271.5</c:v>
                </c:pt>
                <c:pt idx="19">
                  <c:v>48285.5</c:v>
                </c:pt>
                <c:pt idx="20">
                  <c:v>48297.5</c:v>
                </c:pt>
                <c:pt idx="21">
                  <c:v>49042</c:v>
                </c:pt>
                <c:pt idx="22">
                  <c:v>49044.5</c:v>
                </c:pt>
                <c:pt idx="23">
                  <c:v>49096.5</c:v>
                </c:pt>
                <c:pt idx="24">
                  <c:v>49203</c:v>
                </c:pt>
                <c:pt idx="25">
                  <c:v>50051.5</c:v>
                </c:pt>
                <c:pt idx="26">
                  <c:v>50796</c:v>
                </c:pt>
                <c:pt idx="27">
                  <c:v>50796.5</c:v>
                </c:pt>
                <c:pt idx="28">
                  <c:v>50874.5</c:v>
                </c:pt>
                <c:pt idx="29">
                  <c:v>50964.5</c:v>
                </c:pt>
                <c:pt idx="30">
                  <c:v>51588</c:v>
                </c:pt>
                <c:pt idx="31">
                  <c:v>51642.5</c:v>
                </c:pt>
                <c:pt idx="32">
                  <c:v>51744.5</c:v>
                </c:pt>
                <c:pt idx="33">
                  <c:v>51830</c:v>
                </c:pt>
                <c:pt idx="34">
                  <c:v>52475</c:v>
                </c:pt>
                <c:pt idx="35">
                  <c:v>52475.5</c:v>
                </c:pt>
                <c:pt idx="36">
                  <c:v>52501</c:v>
                </c:pt>
                <c:pt idx="37">
                  <c:v>52501.5</c:v>
                </c:pt>
                <c:pt idx="38">
                  <c:v>52534.5</c:v>
                </c:pt>
                <c:pt idx="39">
                  <c:v>52655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E38-42CC-AF9B-D26AE7C1B9C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1.1999999999999999E-3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1.1999999999999999E-3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43037</c:v>
                </c:pt>
                <c:pt idx="2">
                  <c:v>43044</c:v>
                </c:pt>
                <c:pt idx="3">
                  <c:v>43321</c:v>
                </c:pt>
                <c:pt idx="4">
                  <c:v>43321</c:v>
                </c:pt>
                <c:pt idx="5">
                  <c:v>43895</c:v>
                </c:pt>
                <c:pt idx="6">
                  <c:v>43921</c:v>
                </c:pt>
                <c:pt idx="7">
                  <c:v>43959</c:v>
                </c:pt>
                <c:pt idx="8">
                  <c:v>47252.5</c:v>
                </c:pt>
                <c:pt idx="9">
                  <c:v>47257</c:v>
                </c:pt>
                <c:pt idx="10">
                  <c:v>47269</c:v>
                </c:pt>
                <c:pt idx="11">
                  <c:v>47325.5</c:v>
                </c:pt>
                <c:pt idx="12">
                  <c:v>47368</c:v>
                </c:pt>
                <c:pt idx="13">
                  <c:v>48063</c:v>
                </c:pt>
                <c:pt idx="14">
                  <c:v>48155.5</c:v>
                </c:pt>
                <c:pt idx="15">
                  <c:v>48174.5</c:v>
                </c:pt>
                <c:pt idx="16">
                  <c:v>48212</c:v>
                </c:pt>
                <c:pt idx="17">
                  <c:v>48212.5</c:v>
                </c:pt>
                <c:pt idx="18">
                  <c:v>48271.5</c:v>
                </c:pt>
                <c:pt idx="19">
                  <c:v>48285.5</c:v>
                </c:pt>
                <c:pt idx="20">
                  <c:v>48297.5</c:v>
                </c:pt>
                <c:pt idx="21">
                  <c:v>49042</c:v>
                </c:pt>
                <c:pt idx="22">
                  <c:v>49044.5</c:v>
                </c:pt>
                <c:pt idx="23">
                  <c:v>49096.5</c:v>
                </c:pt>
                <c:pt idx="24">
                  <c:v>49203</c:v>
                </c:pt>
                <c:pt idx="25">
                  <c:v>50051.5</c:v>
                </c:pt>
                <c:pt idx="26">
                  <c:v>50796</c:v>
                </c:pt>
                <c:pt idx="27">
                  <c:v>50796.5</c:v>
                </c:pt>
                <c:pt idx="28">
                  <c:v>50874.5</c:v>
                </c:pt>
                <c:pt idx="29">
                  <c:v>50964.5</c:v>
                </c:pt>
                <c:pt idx="30">
                  <c:v>51588</c:v>
                </c:pt>
                <c:pt idx="31">
                  <c:v>51642.5</c:v>
                </c:pt>
                <c:pt idx="32">
                  <c:v>51744.5</c:v>
                </c:pt>
                <c:pt idx="33">
                  <c:v>51830</c:v>
                </c:pt>
                <c:pt idx="34">
                  <c:v>52475</c:v>
                </c:pt>
                <c:pt idx="35">
                  <c:v>52475.5</c:v>
                </c:pt>
                <c:pt idx="36">
                  <c:v>52501</c:v>
                </c:pt>
                <c:pt idx="37">
                  <c:v>52501.5</c:v>
                </c:pt>
                <c:pt idx="38">
                  <c:v>52534.5</c:v>
                </c:pt>
                <c:pt idx="39">
                  <c:v>52655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E38-42CC-AF9B-D26AE7C1B9C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1.1999999999999999E-3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1.1999999999999999E-3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43037</c:v>
                </c:pt>
                <c:pt idx="2">
                  <c:v>43044</c:v>
                </c:pt>
                <c:pt idx="3">
                  <c:v>43321</c:v>
                </c:pt>
                <c:pt idx="4">
                  <c:v>43321</c:v>
                </c:pt>
                <c:pt idx="5">
                  <c:v>43895</c:v>
                </c:pt>
                <c:pt idx="6">
                  <c:v>43921</c:v>
                </c:pt>
                <c:pt idx="7">
                  <c:v>43959</c:v>
                </c:pt>
                <c:pt idx="8">
                  <c:v>47252.5</c:v>
                </c:pt>
                <c:pt idx="9">
                  <c:v>47257</c:v>
                </c:pt>
                <c:pt idx="10">
                  <c:v>47269</c:v>
                </c:pt>
                <c:pt idx="11">
                  <c:v>47325.5</c:v>
                </c:pt>
                <c:pt idx="12">
                  <c:v>47368</c:v>
                </c:pt>
                <c:pt idx="13">
                  <c:v>48063</c:v>
                </c:pt>
                <c:pt idx="14">
                  <c:v>48155.5</c:v>
                </c:pt>
                <c:pt idx="15">
                  <c:v>48174.5</c:v>
                </c:pt>
                <c:pt idx="16">
                  <c:v>48212</c:v>
                </c:pt>
                <c:pt idx="17">
                  <c:v>48212.5</c:v>
                </c:pt>
                <c:pt idx="18">
                  <c:v>48271.5</c:v>
                </c:pt>
                <c:pt idx="19">
                  <c:v>48285.5</c:v>
                </c:pt>
                <c:pt idx="20">
                  <c:v>48297.5</c:v>
                </c:pt>
                <c:pt idx="21">
                  <c:v>49042</c:v>
                </c:pt>
                <c:pt idx="22">
                  <c:v>49044.5</c:v>
                </c:pt>
                <c:pt idx="23">
                  <c:v>49096.5</c:v>
                </c:pt>
                <c:pt idx="24">
                  <c:v>49203</c:v>
                </c:pt>
                <c:pt idx="25">
                  <c:v>50051.5</c:v>
                </c:pt>
                <c:pt idx="26">
                  <c:v>50796</c:v>
                </c:pt>
                <c:pt idx="27">
                  <c:v>50796.5</c:v>
                </c:pt>
                <c:pt idx="28">
                  <c:v>50874.5</c:v>
                </c:pt>
                <c:pt idx="29">
                  <c:v>50964.5</c:v>
                </c:pt>
                <c:pt idx="30">
                  <c:v>51588</c:v>
                </c:pt>
                <c:pt idx="31">
                  <c:v>51642.5</c:v>
                </c:pt>
                <c:pt idx="32">
                  <c:v>51744.5</c:v>
                </c:pt>
                <c:pt idx="33">
                  <c:v>51830</c:v>
                </c:pt>
                <c:pt idx="34">
                  <c:v>52475</c:v>
                </c:pt>
                <c:pt idx="35">
                  <c:v>52475.5</c:v>
                </c:pt>
                <c:pt idx="36">
                  <c:v>52501</c:v>
                </c:pt>
                <c:pt idx="37">
                  <c:v>52501.5</c:v>
                </c:pt>
                <c:pt idx="38">
                  <c:v>52534.5</c:v>
                </c:pt>
                <c:pt idx="39">
                  <c:v>52655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E38-42CC-AF9B-D26AE7C1B9C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43037</c:v>
                </c:pt>
                <c:pt idx="2">
                  <c:v>43044</c:v>
                </c:pt>
                <c:pt idx="3">
                  <c:v>43321</c:v>
                </c:pt>
                <c:pt idx="4">
                  <c:v>43321</c:v>
                </c:pt>
                <c:pt idx="5">
                  <c:v>43895</c:v>
                </c:pt>
                <c:pt idx="6">
                  <c:v>43921</c:v>
                </c:pt>
                <c:pt idx="7">
                  <c:v>43959</c:v>
                </c:pt>
                <c:pt idx="8">
                  <c:v>47252.5</c:v>
                </c:pt>
                <c:pt idx="9">
                  <c:v>47257</c:v>
                </c:pt>
                <c:pt idx="10">
                  <c:v>47269</c:v>
                </c:pt>
                <c:pt idx="11">
                  <c:v>47325.5</c:v>
                </c:pt>
                <c:pt idx="12">
                  <c:v>47368</c:v>
                </c:pt>
                <c:pt idx="13">
                  <c:v>48063</c:v>
                </c:pt>
                <c:pt idx="14">
                  <c:v>48155.5</c:v>
                </c:pt>
                <c:pt idx="15">
                  <c:v>48174.5</c:v>
                </c:pt>
                <c:pt idx="16">
                  <c:v>48212</c:v>
                </c:pt>
                <c:pt idx="17">
                  <c:v>48212.5</c:v>
                </c:pt>
                <c:pt idx="18">
                  <c:v>48271.5</c:v>
                </c:pt>
                <c:pt idx="19">
                  <c:v>48285.5</c:v>
                </c:pt>
                <c:pt idx="20">
                  <c:v>48297.5</c:v>
                </c:pt>
                <c:pt idx="21">
                  <c:v>49042</c:v>
                </c:pt>
                <c:pt idx="22">
                  <c:v>49044.5</c:v>
                </c:pt>
                <c:pt idx="23">
                  <c:v>49096.5</c:v>
                </c:pt>
                <c:pt idx="24">
                  <c:v>49203</c:v>
                </c:pt>
                <c:pt idx="25">
                  <c:v>50051.5</c:v>
                </c:pt>
                <c:pt idx="26">
                  <c:v>50796</c:v>
                </c:pt>
                <c:pt idx="27">
                  <c:v>50796.5</c:v>
                </c:pt>
                <c:pt idx="28">
                  <c:v>50874.5</c:v>
                </c:pt>
                <c:pt idx="29">
                  <c:v>50964.5</c:v>
                </c:pt>
                <c:pt idx="30">
                  <c:v>51588</c:v>
                </c:pt>
                <c:pt idx="31">
                  <c:v>51642.5</c:v>
                </c:pt>
                <c:pt idx="32">
                  <c:v>51744.5</c:v>
                </c:pt>
                <c:pt idx="33">
                  <c:v>51830</c:v>
                </c:pt>
                <c:pt idx="34">
                  <c:v>52475</c:v>
                </c:pt>
                <c:pt idx="35">
                  <c:v>52475.5</c:v>
                </c:pt>
                <c:pt idx="36">
                  <c:v>52501</c:v>
                </c:pt>
                <c:pt idx="37">
                  <c:v>52501.5</c:v>
                </c:pt>
                <c:pt idx="38">
                  <c:v>52534.5</c:v>
                </c:pt>
                <c:pt idx="39">
                  <c:v>52655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0.66977233018113758</c:v>
                </c:pt>
                <c:pt idx="1">
                  <c:v>0.82924743329176276</c:v>
                </c:pt>
                <c:pt idx="2">
                  <c:v>0.82927337203567553</c:v>
                </c:pt>
                <c:pt idx="3">
                  <c:v>0.83029980518765267</c:v>
                </c:pt>
                <c:pt idx="4">
                  <c:v>0.83029980518765267</c:v>
                </c:pt>
                <c:pt idx="5">
                  <c:v>0.83242678218850075</c:v>
                </c:pt>
                <c:pt idx="6">
                  <c:v>0.83252312609446255</c:v>
                </c:pt>
                <c:pt idx="7">
                  <c:v>0.83266393641856051</c:v>
                </c:pt>
                <c:pt idx="8">
                  <c:v>0.84486811542952411</c:v>
                </c:pt>
                <c:pt idx="9">
                  <c:v>0.84488479033632524</c:v>
                </c:pt>
                <c:pt idx="10">
                  <c:v>0.84492925675446151</c:v>
                </c:pt>
                <c:pt idx="11">
                  <c:v>0.84513861947318603</c:v>
                </c:pt>
                <c:pt idx="12">
                  <c:v>0.84529610470408501</c:v>
                </c:pt>
                <c:pt idx="13">
                  <c:v>0.84787145142113984</c:v>
                </c:pt>
                <c:pt idx="14">
                  <c:v>0.84821421339427294</c:v>
                </c:pt>
                <c:pt idx="15">
                  <c:v>0.84828461855632198</c:v>
                </c:pt>
                <c:pt idx="16">
                  <c:v>0.84842357611299757</c:v>
                </c:pt>
                <c:pt idx="17">
                  <c:v>0.84842542888041994</c:v>
                </c:pt>
                <c:pt idx="18">
                  <c:v>0.84864405543625621</c:v>
                </c:pt>
                <c:pt idx="19">
                  <c:v>0.84869593292408174</c:v>
                </c:pt>
                <c:pt idx="20">
                  <c:v>0.84874039934221801</c:v>
                </c:pt>
                <c:pt idx="21">
                  <c:v>0.85149917003408448</c:v>
                </c:pt>
                <c:pt idx="22">
                  <c:v>0.85150843387119624</c:v>
                </c:pt>
                <c:pt idx="23">
                  <c:v>0.85170112168311973</c:v>
                </c:pt>
                <c:pt idx="24">
                  <c:v>0.85209576114407848</c:v>
                </c:pt>
                <c:pt idx="25">
                  <c:v>0.85523990745979206</c:v>
                </c:pt>
                <c:pt idx="26">
                  <c:v>0.85799867815165864</c:v>
                </c:pt>
                <c:pt idx="27">
                  <c:v>0.85800053091908102</c:v>
                </c:pt>
                <c:pt idx="28">
                  <c:v>0.85828956263696621</c:v>
                </c:pt>
                <c:pt idx="29">
                  <c:v>0.85862306077298767</c:v>
                </c:pt>
                <c:pt idx="30">
                  <c:v>0.8609334617486476</c:v>
                </c:pt>
                <c:pt idx="31">
                  <c:v>0.86113541339768285</c:v>
                </c:pt>
                <c:pt idx="32">
                  <c:v>0.86151337795184046</c:v>
                </c:pt>
                <c:pt idx="33">
                  <c:v>0.86183020118106091</c:v>
                </c:pt>
                <c:pt idx="34">
                  <c:v>0.86422027115588151</c:v>
                </c:pt>
                <c:pt idx="35">
                  <c:v>0.86422212392330389</c:v>
                </c:pt>
                <c:pt idx="36">
                  <c:v>0.86431661506184332</c:v>
                </c:pt>
                <c:pt idx="37">
                  <c:v>0.86431846782926558</c:v>
                </c:pt>
                <c:pt idx="38">
                  <c:v>0.86444075047914015</c:v>
                </c:pt>
                <c:pt idx="39">
                  <c:v>0.86488726742792443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E38-42CC-AF9B-D26AE7C1B9C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43037</c:v>
                </c:pt>
                <c:pt idx="2">
                  <c:v>43044</c:v>
                </c:pt>
                <c:pt idx="3">
                  <c:v>43321</c:v>
                </c:pt>
                <c:pt idx="4">
                  <c:v>43321</c:v>
                </c:pt>
                <c:pt idx="5">
                  <c:v>43895</c:v>
                </c:pt>
                <c:pt idx="6">
                  <c:v>43921</c:v>
                </c:pt>
                <c:pt idx="7">
                  <c:v>43959</c:v>
                </c:pt>
                <c:pt idx="8">
                  <c:v>47252.5</c:v>
                </c:pt>
                <c:pt idx="9">
                  <c:v>47257</c:v>
                </c:pt>
                <c:pt idx="10">
                  <c:v>47269</c:v>
                </c:pt>
                <c:pt idx="11">
                  <c:v>47325.5</c:v>
                </c:pt>
                <c:pt idx="12">
                  <c:v>47368</c:v>
                </c:pt>
                <c:pt idx="13">
                  <c:v>48063</c:v>
                </c:pt>
                <c:pt idx="14">
                  <c:v>48155.5</c:v>
                </c:pt>
                <c:pt idx="15">
                  <c:v>48174.5</c:v>
                </c:pt>
                <c:pt idx="16">
                  <c:v>48212</c:v>
                </c:pt>
                <c:pt idx="17">
                  <c:v>48212.5</c:v>
                </c:pt>
                <c:pt idx="18">
                  <c:v>48271.5</c:v>
                </c:pt>
                <c:pt idx="19">
                  <c:v>48285.5</c:v>
                </c:pt>
                <c:pt idx="20">
                  <c:v>48297.5</c:v>
                </c:pt>
                <c:pt idx="21">
                  <c:v>49042</c:v>
                </c:pt>
                <c:pt idx="22">
                  <c:v>49044.5</c:v>
                </c:pt>
                <c:pt idx="23">
                  <c:v>49096.5</c:v>
                </c:pt>
                <c:pt idx="24">
                  <c:v>49203</c:v>
                </c:pt>
                <c:pt idx="25">
                  <c:v>50051.5</c:v>
                </c:pt>
                <c:pt idx="26">
                  <c:v>50796</c:v>
                </c:pt>
                <c:pt idx="27">
                  <c:v>50796.5</c:v>
                </c:pt>
                <c:pt idx="28">
                  <c:v>50874.5</c:v>
                </c:pt>
                <c:pt idx="29">
                  <c:v>50964.5</c:v>
                </c:pt>
                <c:pt idx="30">
                  <c:v>51588</c:v>
                </c:pt>
                <c:pt idx="31">
                  <c:v>51642.5</c:v>
                </c:pt>
                <c:pt idx="32">
                  <c:v>51744.5</c:v>
                </c:pt>
                <c:pt idx="33">
                  <c:v>51830</c:v>
                </c:pt>
                <c:pt idx="34">
                  <c:v>52475</c:v>
                </c:pt>
                <c:pt idx="35">
                  <c:v>52475.5</c:v>
                </c:pt>
                <c:pt idx="36">
                  <c:v>52501</c:v>
                </c:pt>
                <c:pt idx="37">
                  <c:v>52501.5</c:v>
                </c:pt>
                <c:pt idx="38">
                  <c:v>52534.5</c:v>
                </c:pt>
                <c:pt idx="39">
                  <c:v>52655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E38-42CC-AF9B-D26AE7C1B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893352"/>
        <c:axId val="1"/>
      </c:scatterChart>
      <c:valAx>
        <c:axId val="713893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0218092107855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38933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0180495456086"/>
          <c:y val="0.92397937099967764"/>
          <c:w val="0.7702713737359407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AA5C20F2-A5A3-B17A-D7F5-BF838F7E38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27</xdr:col>
      <xdr:colOff>171450</xdr:colOff>
      <xdr:row>19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6B3C9BDD-8B05-6A66-D051-56664D3F50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47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3.14062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23</v>
      </c>
      <c r="B2" t="s">
        <v>43</v>
      </c>
      <c r="C2" s="3"/>
      <c r="D2" s="3"/>
      <c r="E2" s="10" t="s">
        <v>41</v>
      </c>
      <c r="F2" t="s">
        <v>13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37642.21</v>
      </c>
      <c r="D7" s="30" t="s">
        <v>44</v>
      </c>
    </row>
    <row r="8" spans="1:7" x14ac:dyDescent="0.2">
      <c r="A8" t="s">
        <v>3</v>
      </c>
      <c r="C8" s="8">
        <v>0.42181000000000002</v>
      </c>
      <c r="D8" s="30" t="s">
        <v>44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0.66977233018113758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 x14ac:dyDescent="0.2">
      <c r="A12" s="10" t="s">
        <v>16</v>
      </c>
      <c r="B12" s="10"/>
      <c r="C12" s="22">
        <f ca="1">SLOPE(INDIRECT($G$11):G992,INDIRECT($F$11):F992)</f>
        <v>3.7055348446830665E-6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60170.797669791667</v>
      </c>
    </row>
    <row r="15" spans="1:7" x14ac:dyDescent="0.2">
      <c r="A15" s="12" t="s">
        <v>17</v>
      </c>
      <c r="B15" s="10"/>
      <c r="C15" s="13">
        <f ca="1">(C7+C11)+(C8+C12)*INT(MAX(F21:F3533))</f>
        <v>59853.480437267426</v>
      </c>
      <c r="D15" s="14" t="s">
        <v>37</v>
      </c>
      <c r="E15" s="15">
        <f ca="1">ROUND(2*(E14-$C$7)/$C$8,0)/2+E13</f>
        <v>53410.5</v>
      </c>
    </row>
    <row r="16" spans="1:7" x14ac:dyDescent="0.2">
      <c r="A16" s="16" t="s">
        <v>4</v>
      </c>
      <c r="B16" s="10"/>
      <c r="C16" s="17">
        <f ca="1">+C8+C12</f>
        <v>0.42181370553484471</v>
      </c>
      <c r="D16" s="14" t="s">
        <v>38</v>
      </c>
      <c r="E16" s="24">
        <f ca="1">ROUND(2*(E14-$C$15)/$C$16,0)/2+E13</f>
        <v>753.5</v>
      </c>
    </row>
    <row r="17" spans="1:18" ht="13.5" thickBot="1" x14ac:dyDescent="0.25">
      <c r="A17" s="14" t="s">
        <v>28</v>
      </c>
      <c r="B17" s="10"/>
      <c r="C17" s="10">
        <f>COUNT(C21:C2191)</f>
        <v>40</v>
      </c>
      <c r="D17" s="14" t="s">
        <v>32</v>
      </c>
      <c r="E17" s="18">
        <f ca="1">+$C$15+$C$16*E16-15018.5-$C$9/24</f>
        <v>45153.212897721271</v>
      </c>
    </row>
    <row r="18" spans="1:18" ht="14.25" thickTop="1" thickBot="1" x14ac:dyDescent="0.25">
      <c r="A18" s="16" t="s">
        <v>5</v>
      </c>
      <c r="B18" s="10"/>
      <c r="C18" s="19">
        <f ca="1">+C15</f>
        <v>59853.480437267426</v>
      </c>
      <c r="D18" s="20">
        <f ca="1">+C16</f>
        <v>0.42181370553484471</v>
      </c>
      <c r="E18" s="21" t="s">
        <v>33</v>
      </c>
    </row>
    <row r="19" spans="1:18" ht="13.5" thickTop="1" x14ac:dyDescent="0.2">
      <c r="A19" s="25" t="s">
        <v>34</v>
      </c>
      <c r="E19" s="26">
        <v>22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Malkov</v>
      </c>
      <c r="I20" s="7" t="s">
        <v>40</v>
      </c>
      <c r="J20" s="7" t="s">
        <v>49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8" x14ac:dyDescent="0.2">
      <c r="A21" t="str">
        <f>D7</f>
        <v>Malkov</v>
      </c>
      <c r="C21" s="8">
        <f>C$7</f>
        <v>37642.21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0.66977233018113758</v>
      </c>
      <c r="Q21" s="2">
        <f>+C21-15018.5</f>
        <v>22623.71</v>
      </c>
    </row>
    <row r="22" spans="1:18" x14ac:dyDescent="0.2">
      <c r="A22" s="31" t="s">
        <v>45</v>
      </c>
      <c r="B22" s="32" t="s">
        <v>46</v>
      </c>
      <c r="C22" s="33">
        <v>55796.424319999998</v>
      </c>
      <c r="D22" s="33">
        <v>2.9999999999999997E-4</v>
      </c>
      <c r="E22">
        <f t="shared" ref="E22:E27" si="0">+(C22-C$7)/C$8</f>
        <v>43038.842891349181</v>
      </c>
      <c r="F22">
        <f t="shared" ref="F22:F28" si="1">ROUND(2*E22,0)/2-2</f>
        <v>43037</v>
      </c>
      <c r="G22">
        <f t="shared" ref="G22:G27" si="2">+C22-(C$7+F22*C$8)</f>
        <v>0.77734999999665888</v>
      </c>
      <c r="I22">
        <f t="shared" ref="I22:I27" si="3">+G22</f>
        <v>0.77734999999665888</v>
      </c>
      <c r="O22">
        <f t="shared" ref="O22:O27" ca="1" si="4">+C$11+C$12*$F22</f>
        <v>0.82924743329176276</v>
      </c>
      <c r="Q22" s="2">
        <f t="shared" ref="Q22:Q27" si="5">+C22-15018.5</f>
        <v>40777.924319999998</v>
      </c>
    </row>
    <row r="23" spans="1:18" x14ac:dyDescent="0.2">
      <c r="A23" s="31" t="s">
        <v>45</v>
      </c>
      <c r="B23" s="32" t="s">
        <v>46</v>
      </c>
      <c r="C23" s="33">
        <v>55799.377030000003</v>
      </c>
      <c r="D23" s="33">
        <v>2.0000000000000001E-4</v>
      </c>
      <c r="E23">
        <f t="shared" si="0"/>
        <v>43045.842986178621</v>
      </c>
      <c r="F23">
        <f t="shared" si="1"/>
        <v>43044</v>
      </c>
      <c r="G23">
        <f t="shared" si="2"/>
        <v>0.77739000000292435</v>
      </c>
      <c r="I23">
        <f t="shared" si="3"/>
        <v>0.77739000000292435</v>
      </c>
      <c r="O23">
        <f t="shared" ca="1" si="4"/>
        <v>0.82927337203567553</v>
      </c>
      <c r="Q23" s="2">
        <f t="shared" si="5"/>
        <v>40780.877030000003</v>
      </c>
    </row>
    <row r="24" spans="1:18" x14ac:dyDescent="0.2">
      <c r="A24" s="31" t="s">
        <v>45</v>
      </c>
      <c r="B24" s="32" t="s">
        <v>46</v>
      </c>
      <c r="C24" s="33">
        <v>55916.22451</v>
      </c>
      <c r="D24" s="33">
        <v>5.9999999999999995E-4</v>
      </c>
      <c r="E24">
        <f t="shared" si="0"/>
        <v>43322.857471373369</v>
      </c>
      <c r="F24">
        <f t="shared" si="1"/>
        <v>43321</v>
      </c>
      <c r="G24">
        <f t="shared" si="2"/>
        <v>0.78350000000500586</v>
      </c>
      <c r="I24">
        <f t="shared" si="3"/>
        <v>0.78350000000500586</v>
      </c>
      <c r="O24">
        <f t="shared" ca="1" si="4"/>
        <v>0.83029980518765267</v>
      </c>
      <c r="Q24" s="2">
        <f t="shared" si="5"/>
        <v>40897.72451</v>
      </c>
    </row>
    <row r="25" spans="1:18" x14ac:dyDescent="0.2">
      <c r="A25" s="31" t="s">
        <v>45</v>
      </c>
      <c r="B25" s="32" t="s">
        <v>46</v>
      </c>
      <c r="C25" s="33">
        <v>55916.225010000002</v>
      </c>
      <c r="D25" s="33">
        <v>5.9999999999999995E-4</v>
      </c>
      <c r="E25">
        <f t="shared" si="0"/>
        <v>43322.858656741191</v>
      </c>
      <c r="F25">
        <f t="shared" si="1"/>
        <v>43321</v>
      </c>
      <c r="G25">
        <f t="shared" si="2"/>
        <v>0.78400000000692671</v>
      </c>
      <c r="I25">
        <f t="shared" si="3"/>
        <v>0.78400000000692671</v>
      </c>
      <c r="O25">
        <f t="shared" ca="1" si="4"/>
        <v>0.83029980518765267</v>
      </c>
      <c r="Q25" s="2">
        <f t="shared" si="5"/>
        <v>40897.725010000002</v>
      </c>
    </row>
    <row r="26" spans="1:18" x14ac:dyDescent="0.2">
      <c r="A26" s="31" t="s">
        <v>45</v>
      </c>
      <c r="B26" s="32" t="s">
        <v>46</v>
      </c>
      <c r="C26" s="33">
        <v>56158.35471</v>
      </c>
      <c r="D26" s="33">
        <v>2.9999999999999997E-4</v>
      </c>
      <c r="E26">
        <f t="shared" si="0"/>
        <v>43896.884165856667</v>
      </c>
      <c r="F26">
        <f t="shared" si="1"/>
        <v>43895</v>
      </c>
      <c r="G26">
        <f t="shared" si="2"/>
        <v>0.79476000000431668</v>
      </c>
      <c r="I26">
        <f t="shared" si="3"/>
        <v>0.79476000000431668</v>
      </c>
      <c r="O26">
        <f t="shared" ca="1" si="4"/>
        <v>0.83242678218850075</v>
      </c>
      <c r="Q26" s="2">
        <f t="shared" si="5"/>
        <v>41139.85471</v>
      </c>
    </row>
    <row r="27" spans="1:18" x14ac:dyDescent="0.2">
      <c r="A27" s="31" t="s">
        <v>45</v>
      </c>
      <c r="B27" s="32" t="s">
        <v>46</v>
      </c>
      <c r="C27" s="39">
        <v>56169.321830000001</v>
      </c>
      <c r="D27" s="33">
        <v>2.9999999999999997E-4</v>
      </c>
      <c r="E27">
        <f t="shared" si="0"/>
        <v>43922.884308100809</v>
      </c>
      <c r="F27">
        <f t="shared" si="1"/>
        <v>43921</v>
      </c>
      <c r="G27">
        <f t="shared" si="2"/>
        <v>0.794819999995525</v>
      </c>
      <c r="I27">
        <f t="shared" si="3"/>
        <v>0.794819999995525</v>
      </c>
      <c r="O27">
        <f t="shared" ca="1" si="4"/>
        <v>0.83252312609446255</v>
      </c>
      <c r="Q27" s="2">
        <f t="shared" si="5"/>
        <v>41150.821830000001</v>
      </c>
    </row>
    <row r="28" spans="1:18" x14ac:dyDescent="0.2">
      <c r="A28" s="34" t="s">
        <v>47</v>
      </c>
      <c r="B28" s="35" t="s">
        <v>48</v>
      </c>
      <c r="C28" s="40">
        <v>56185.352800000001</v>
      </c>
      <c r="D28" s="36">
        <v>1.1999999999999999E-3</v>
      </c>
      <c r="E28">
        <f>+(C28-C$7)/C$8</f>
        <v>43960.889500011857</v>
      </c>
      <c r="F28">
        <f t="shared" si="1"/>
        <v>43959</v>
      </c>
      <c r="G28">
        <f>+C28-(C$7+F28*C$8)</f>
        <v>0.79701000000204658</v>
      </c>
      <c r="J28">
        <f>+G28</f>
        <v>0.79701000000204658</v>
      </c>
      <c r="O28">
        <f ca="1">+C$11+C$12*$F28</f>
        <v>0.83266393641856051</v>
      </c>
      <c r="Q28" s="2">
        <f>+C28-15018.5</f>
        <v>41166.852800000001</v>
      </c>
    </row>
    <row r="29" spans="1:18" x14ac:dyDescent="0.2">
      <c r="A29" s="37" t="s">
        <v>50</v>
      </c>
      <c r="B29" s="38" t="s">
        <v>46</v>
      </c>
      <c r="C29" s="41">
        <v>57574.645199999999</v>
      </c>
      <c r="D29" s="37">
        <v>3.5000000000000001E-3</v>
      </c>
      <c r="E29">
        <f t="shared" ref="E29:E60" si="6">+(C29-C$7)/C$8</f>
        <v>47254.534506057229</v>
      </c>
      <c r="F29">
        <f t="shared" ref="F29:F60" si="7">ROUND(2*E29,0)/2-2</f>
        <v>47252.5</v>
      </c>
      <c r="G29">
        <f t="shared" ref="G29:G60" si="8">+C29-(C$7+F29*C$8)</f>
        <v>0.85817500000121072</v>
      </c>
      <c r="J29">
        <f t="shared" ref="J29:J60" si="9">+G29</f>
        <v>0.85817500000121072</v>
      </c>
      <c r="O29">
        <f t="shared" ref="O29:O60" ca="1" si="10">+C$11+C$12*$F29</f>
        <v>0.84486811542952411</v>
      </c>
      <c r="Q29" s="2">
        <f t="shared" ref="Q29:Q60" si="11">+C29-15018.5</f>
        <v>42556.145199999999</v>
      </c>
    </row>
    <row r="30" spans="1:18" x14ac:dyDescent="0.2">
      <c r="A30" s="37" t="s">
        <v>50</v>
      </c>
      <c r="B30" s="38" t="s">
        <v>46</v>
      </c>
      <c r="C30" s="41">
        <v>57576.544800000003</v>
      </c>
      <c r="D30" s="37">
        <v>3.5000000000000001E-3</v>
      </c>
      <c r="E30">
        <f t="shared" si="6"/>
        <v>47259.037955477594</v>
      </c>
      <c r="F30">
        <f t="shared" si="7"/>
        <v>47257</v>
      </c>
      <c r="G30">
        <f t="shared" si="8"/>
        <v>0.85963000000629108</v>
      </c>
      <c r="J30">
        <f t="shared" si="9"/>
        <v>0.85963000000629108</v>
      </c>
      <c r="O30">
        <f t="shared" ca="1" si="10"/>
        <v>0.84488479033632524</v>
      </c>
      <c r="Q30" s="2">
        <f t="shared" si="11"/>
        <v>42558.044800000003</v>
      </c>
    </row>
    <row r="31" spans="1:18" x14ac:dyDescent="0.2">
      <c r="A31" s="37" t="s">
        <v>50</v>
      </c>
      <c r="B31" s="38" t="s">
        <v>46</v>
      </c>
      <c r="C31" s="41">
        <v>57581.606399999997</v>
      </c>
      <c r="D31" s="37">
        <v>3.5000000000000001E-3</v>
      </c>
      <c r="E31">
        <f t="shared" si="6"/>
        <v>47271.037670989303</v>
      </c>
      <c r="F31">
        <f t="shared" si="7"/>
        <v>47269</v>
      </c>
      <c r="G31">
        <f t="shared" si="8"/>
        <v>0.85951000000204658</v>
      </c>
      <c r="J31">
        <f t="shared" si="9"/>
        <v>0.85951000000204658</v>
      </c>
      <c r="O31">
        <f t="shared" ca="1" si="10"/>
        <v>0.84492925675446151</v>
      </c>
      <c r="Q31" s="2">
        <f t="shared" si="11"/>
        <v>42563.106399999997</v>
      </c>
    </row>
    <row r="32" spans="1:18" x14ac:dyDescent="0.2">
      <c r="A32" s="37" t="s">
        <v>50</v>
      </c>
      <c r="B32" s="38" t="s">
        <v>46</v>
      </c>
      <c r="C32" s="41">
        <v>57605.440300000002</v>
      </c>
      <c r="D32" s="37">
        <v>3.5000000000000001E-3</v>
      </c>
      <c r="E32">
        <f t="shared" si="6"/>
        <v>47327.541547142086</v>
      </c>
      <c r="F32">
        <f t="shared" si="7"/>
        <v>47325.5</v>
      </c>
      <c r="G32">
        <f t="shared" si="8"/>
        <v>0.86114500000257976</v>
      </c>
      <c r="J32">
        <f t="shared" si="9"/>
        <v>0.86114500000257976</v>
      </c>
      <c r="O32">
        <f t="shared" ca="1" si="10"/>
        <v>0.84513861947318603</v>
      </c>
      <c r="Q32" s="2">
        <f t="shared" si="11"/>
        <v>42586.940300000002</v>
      </c>
    </row>
    <row r="33" spans="1:17" x14ac:dyDescent="0.2">
      <c r="A33" s="37" t="s">
        <v>50</v>
      </c>
      <c r="B33" s="38" t="s">
        <v>46</v>
      </c>
      <c r="C33" s="41">
        <v>57623.3675</v>
      </c>
      <c r="D33" s="37">
        <v>3.5000000000000001E-3</v>
      </c>
      <c r="E33">
        <f t="shared" si="6"/>
        <v>47370.04219909438</v>
      </c>
      <c r="F33">
        <f t="shared" si="7"/>
        <v>47368</v>
      </c>
      <c r="G33">
        <f t="shared" si="8"/>
        <v>0.86142000000108965</v>
      </c>
      <c r="J33">
        <f t="shared" si="9"/>
        <v>0.86142000000108965</v>
      </c>
      <c r="O33">
        <f t="shared" ca="1" si="10"/>
        <v>0.84529610470408501</v>
      </c>
      <c r="Q33" s="2">
        <f t="shared" si="11"/>
        <v>42604.8675</v>
      </c>
    </row>
    <row r="34" spans="1:17" x14ac:dyDescent="0.2">
      <c r="A34" s="37" t="s">
        <v>50</v>
      </c>
      <c r="B34" s="38" t="s">
        <v>46</v>
      </c>
      <c r="C34" s="41">
        <v>57916.539199999999</v>
      </c>
      <c r="D34" s="37">
        <v>3.5000000000000001E-3</v>
      </c>
      <c r="E34">
        <f t="shared" si="6"/>
        <v>48065.074796709414</v>
      </c>
      <c r="F34">
        <f t="shared" si="7"/>
        <v>48063</v>
      </c>
      <c r="G34">
        <f t="shared" si="8"/>
        <v>0.87516999999934342</v>
      </c>
      <c r="J34">
        <f t="shared" si="9"/>
        <v>0.87516999999934342</v>
      </c>
      <c r="O34">
        <f t="shared" ca="1" si="10"/>
        <v>0.84787145142113984</v>
      </c>
      <c r="Q34" s="2">
        <f t="shared" si="11"/>
        <v>42898.039199999999</v>
      </c>
    </row>
    <row r="35" spans="1:17" x14ac:dyDescent="0.2">
      <c r="A35" s="37" t="s">
        <v>50</v>
      </c>
      <c r="B35" s="38" t="s">
        <v>46</v>
      </c>
      <c r="C35" s="41">
        <v>57955.558299999997</v>
      </c>
      <c r="D35" s="37">
        <v>3.5000000000000001E-3</v>
      </c>
      <c r="E35">
        <f t="shared" si="6"/>
        <v>48157.578767691608</v>
      </c>
      <c r="F35">
        <f t="shared" si="7"/>
        <v>48155.5</v>
      </c>
      <c r="G35">
        <f t="shared" si="8"/>
        <v>0.87684499999886611</v>
      </c>
      <c r="J35">
        <f t="shared" si="9"/>
        <v>0.87684499999886611</v>
      </c>
      <c r="O35">
        <f t="shared" ca="1" si="10"/>
        <v>0.84821421339427294</v>
      </c>
      <c r="Q35" s="2">
        <f t="shared" si="11"/>
        <v>42937.058299999997</v>
      </c>
    </row>
    <row r="36" spans="1:17" x14ac:dyDescent="0.2">
      <c r="A36" s="37" t="s">
        <v>50</v>
      </c>
      <c r="B36" s="38" t="s">
        <v>46</v>
      </c>
      <c r="C36" s="41">
        <v>57963.574000000001</v>
      </c>
      <c r="D36" s="37">
        <v>3.5000000000000001E-3</v>
      </c>
      <c r="E36">
        <f t="shared" si="6"/>
        <v>48176.581873355302</v>
      </c>
      <c r="F36">
        <f t="shared" si="7"/>
        <v>48174.5</v>
      </c>
      <c r="G36">
        <f t="shared" si="8"/>
        <v>0.8781550000057905</v>
      </c>
      <c r="J36">
        <f t="shared" si="9"/>
        <v>0.8781550000057905</v>
      </c>
      <c r="O36">
        <f t="shared" ca="1" si="10"/>
        <v>0.84828461855632198</v>
      </c>
      <c r="Q36" s="2">
        <f t="shared" si="11"/>
        <v>42945.074000000001</v>
      </c>
    </row>
    <row r="37" spans="1:17" x14ac:dyDescent="0.2">
      <c r="A37" s="37" t="s">
        <v>50</v>
      </c>
      <c r="B37" s="38" t="s">
        <v>46</v>
      </c>
      <c r="C37" s="41">
        <v>57979.391499999998</v>
      </c>
      <c r="D37" s="37">
        <v>3.5000000000000001E-3</v>
      </c>
      <c r="E37">
        <f t="shared" si="6"/>
        <v>48214.080984329434</v>
      </c>
      <c r="F37">
        <f t="shared" si="7"/>
        <v>48212</v>
      </c>
      <c r="G37">
        <f t="shared" si="8"/>
        <v>0.87777999999525491</v>
      </c>
      <c r="J37">
        <f t="shared" si="9"/>
        <v>0.87777999999525491</v>
      </c>
      <c r="O37">
        <f t="shared" ca="1" si="10"/>
        <v>0.84842357611299757</v>
      </c>
      <c r="Q37" s="2">
        <f t="shared" si="11"/>
        <v>42960.891499999998</v>
      </c>
    </row>
    <row r="38" spans="1:17" x14ac:dyDescent="0.2">
      <c r="A38" s="37" t="s">
        <v>50</v>
      </c>
      <c r="B38" s="38" t="s">
        <v>46</v>
      </c>
      <c r="C38" s="41">
        <v>57979.603199999998</v>
      </c>
      <c r="D38" s="37">
        <v>3.5000000000000001E-3</v>
      </c>
      <c r="E38">
        <f t="shared" si="6"/>
        <v>48214.582869064267</v>
      </c>
      <c r="F38">
        <f t="shared" si="7"/>
        <v>48212.5</v>
      </c>
      <c r="G38">
        <f t="shared" si="8"/>
        <v>0.87857499999518041</v>
      </c>
      <c r="J38">
        <f t="shared" si="9"/>
        <v>0.87857499999518041</v>
      </c>
      <c r="O38">
        <f t="shared" ca="1" si="10"/>
        <v>0.84842542888041994</v>
      </c>
      <c r="Q38" s="2">
        <f t="shared" si="11"/>
        <v>42961.103199999998</v>
      </c>
    </row>
    <row r="39" spans="1:17" x14ac:dyDescent="0.2">
      <c r="A39" s="37" t="s">
        <v>50</v>
      </c>
      <c r="B39" s="38" t="s">
        <v>46</v>
      </c>
      <c r="C39" s="41">
        <v>58004.490599999997</v>
      </c>
      <c r="D39" s="37">
        <v>3.5000000000000001E-3</v>
      </c>
      <c r="E39">
        <f t="shared" si="6"/>
        <v>48273.584315213004</v>
      </c>
      <c r="F39">
        <f t="shared" si="7"/>
        <v>48271.5</v>
      </c>
      <c r="G39">
        <f t="shared" si="8"/>
        <v>0.8791849999979604</v>
      </c>
      <c r="J39">
        <f t="shared" si="9"/>
        <v>0.8791849999979604</v>
      </c>
      <c r="O39">
        <f t="shared" ca="1" si="10"/>
        <v>0.84864405543625621</v>
      </c>
      <c r="Q39" s="2">
        <f t="shared" si="11"/>
        <v>42985.990599999997</v>
      </c>
    </row>
    <row r="40" spans="1:17" x14ac:dyDescent="0.2">
      <c r="A40" s="37" t="s">
        <v>50</v>
      </c>
      <c r="B40" s="38" t="s">
        <v>46</v>
      </c>
      <c r="C40" s="41">
        <v>58010.395700000001</v>
      </c>
      <c r="D40" s="37">
        <v>3.5000000000000001E-3</v>
      </c>
      <c r="E40">
        <f t="shared" si="6"/>
        <v>48287.583746236458</v>
      </c>
      <c r="F40">
        <f t="shared" si="7"/>
        <v>48285.5</v>
      </c>
      <c r="G40">
        <f t="shared" si="8"/>
        <v>0.87894499999674736</v>
      </c>
      <c r="J40">
        <f t="shared" si="9"/>
        <v>0.87894499999674736</v>
      </c>
      <c r="O40">
        <f t="shared" ca="1" si="10"/>
        <v>0.84869593292408174</v>
      </c>
      <c r="Q40" s="2">
        <f t="shared" si="11"/>
        <v>42991.895700000001</v>
      </c>
    </row>
    <row r="41" spans="1:17" x14ac:dyDescent="0.2">
      <c r="A41" s="37" t="s">
        <v>50</v>
      </c>
      <c r="B41" s="38" t="s">
        <v>46</v>
      </c>
      <c r="C41" s="41">
        <v>58015.460200000001</v>
      </c>
      <c r="D41" s="37">
        <v>3.5000000000000001E-3</v>
      </c>
      <c r="E41">
        <f t="shared" si="6"/>
        <v>48299.590336881534</v>
      </c>
      <c r="F41">
        <f t="shared" si="7"/>
        <v>48297.5</v>
      </c>
      <c r="G41">
        <f t="shared" si="8"/>
        <v>0.88172499999927823</v>
      </c>
      <c r="J41">
        <f t="shared" si="9"/>
        <v>0.88172499999927823</v>
      </c>
      <c r="O41">
        <f t="shared" ca="1" si="10"/>
        <v>0.84874039934221801</v>
      </c>
      <c r="Q41" s="2">
        <f t="shared" si="11"/>
        <v>42996.960200000001</v>
      </c>
    </row>
    <row r="42" spans="1:17" x14ac:dyDescent="0.2">
      <c r="A42" s="37" t="s">
        <v>50</v>
      </c>
      <c r="B42" s="38" t="s">
        <v>46</v>
      </c>
      <c r="C42" s="41">
        <v>58329.510699999999</v>
      </c>
      <c r="D42" s="37">
        <v>3.5000000000000001E-3</v>
      </c>
      <c r="E42">
        <f t="shared" si="6"/>
        <v>49044.121049761736</v>
      </c>
      <c r="F42">
        <f t="shared" si="7"/>
        <v>49042</v>
      </c>
      <c r="G42">
        <f t="shared" si="8"/>
        <v>0.8946799999976065</v>
      </c>
      <c r="J42">
        <f t="shared" si="9"/>
        <v>0.8946799999976065</v>
      </c>
      <c r="O42">
        <f t="shared" ca="1" si="10"/>
        <v>0.85149917003408448</v>
      </c>
      <c r="Q42" s="2">
        <f t="shared" si="11"/>
        <v>43311.010699999999</v>
      </c>
    </row>
    <row r="43" spans="1:17" x14ac:dyDescent="0.2">
      <c r="A43" s="37" t="s">
        <v>50</v>
      </c>
      <c r="B43" s="38" t="s">
        <v>46</v>
      </c>
      <c r="C43" s="41">
        <v>58330.565999999999</v>
      </c>
      <c r="D43" s="37">
        <v>3.5000000000000001E-3</v>
      </c>
      <c r="E43">
        <f t="shared" si="6"/>
        <v>49046.62288708186</v>
      </c>
      <c r="F43">
        <f t="shared" si="7"/>
        <v>49044.5</v>
      </c>
      <c r="G43">
        <f t="shared" si="8"/>
        <v>0.89545499999803724</v>
      </c>
      <c r="J43">
        <f t="shared" si="9"/>
        <v>0.89545499999803724</v>
      </c>
      <c r="O43">
        <f t="shared" ca="1" si="10"/>
        <v>0.85150843387119624</v>
      </c>
      <c r="Q43" s="2">
        <f t="shared" si="11"/>
        <v>43312.065999999999</v>
      </c>
    </row>
    <row r="44" spans="1:17" x14ac:dyDescent="0.2">
      <c r="A44" s="37" t="s">
        <v>50</v>
      </c>
      <c r="B44" s="38" t="s">
        <v>46</v>
      </c>
      <c r="C44" s="41">
        <v>58352.500399999997</v>
      </c>
      <c r="D44" s="37">
        <v>3.5000000000000001E-3</v>
      </c>
      <c r="E44">
        <f t="shared" si="6"/>
        <v>49098.623550887831</v>
      </c>
      <c r="F44">
        <f t="shared" si="7"/>
        <v>49096.5</v>
      </c>
      <c r="G44">
        <f t="shared" si="8"/>
        <v>0.8957349999982398</v>
      </c>
      <c r="J44">
        <f t="shared" si="9"/>
        <v>0.8957349999982398</v>
      </c>
      <c r="O44">
        <f t="shared" ca="1" si="10"/>
        <v>0.85170112168311973</v>
      </c>
      <c r="Q44" s="2">
        <f t="shared" si="11"/>
        <v>43334.000399999997</v>
      </c>
    </row>
    <row r="45" spans="1:17" x14ac:dyDescent="0.2">
      <c r="A45" s="37" t="s">
        <v>50</v>
      </c>
      <c r="B45" s="38" t="s">
        <v>46</v>
      </c>
      <c r="C45" s="41">
        <v>58397.4254</v>
      </c>
      <c r="D45" s="37">
        <v>3.5000000000000001E-3</v>
      </c>
      <c r="E45">
        <f t="shared" si="6"/>
        <v>49205.128849481996</v>
      </c>
      <c r="F45">
        <f t="shared" si="7"/>
        <v>49203</v>
      </c>
      <c r="G45">
        <f t="shared" si="8"/>
        <v>0.89796999999816762</v>
      </c>
      <c r="J45">
        <f t="shared" si="9"/>
        <v>0.89796999999816762</v>
      </c>
      <c r="O45">
        <f t="shared" ca="1" si="10"/>
        <v>0.85209576114407848</v>
      </c>
      <c r="Q45" s="2">
        <f t="shared" si="11"/>
        <v>43378.9254</v>
      </c>
    </row>
    <row r="46" spans="1:17" x14ac:dyDescent="0.2">
      <c r="A46" s="37" t="s">
        <v>50</v>
      </c>
      <c r="B46" s="38" t="s">
        <v>46</v>
      </c>
      <c r="C46" s="41">
        <v>58755.348899999997</v>
      </c>
      <c r="D46" s="37">
        <v>3.5000000000000001E-3</v>
      </c>
      <c r="E46">
        <f t="shared" si="6"/>
        <v>50053.67084706384</v>
      </c>
      <c r="F46">
        <f t="shared" si="7"/>
        <v>50051.5</v>
      </c>
      <c r="G46">
        <f t="shared" si="8"/>
        <v>0.91568499999993946</v>
      </c>
      <c r="J46">
        <f t="shared" si="9"/>
        <v>0.91568499999993946</v>
      </c>
      <c r="O46">
        <f t="shared" ca="1" si="10"/>
        <v>0.85523990745979206</v>
      </c>
      <c r="Q46" s="2">
        <f t="shared" si="11"/>
        <v>43736.848899999997</v>
      </c>
    </row>
    <row r="47" spans="1:17" x14ac:dyDescent="0.2">
      <c r="A47" s="37" t="s">
        <v>50</v>
      </c>
      <c r="B47" s="38" t="s">
        <v>46</v>
      </c>
      <c r="C47" s="41">
        <v>59069.399100000002</v>
      </c>
      <c r="D47" s="37">
        <v>3.5000000000000001E-3</v>
      </c>
      <c r="E47">
        <f t="shared" si="6"/>
        <v>50798.200848723362</v>
      </c>
      <c r="F47">
        <f t="shared" si="7"/>
        <v>50796</v>
      </c>
      <c r="G47">
        <f t="shared" si="8"/>
        <v>0.92834000000584638</v>
      </c>
      <c r="J47">
        <f t="shared" si="9"/>
        <v>0.92834000000584638</v>
      </c>
      <c r="O47">
        <f t="shared" ca="1" si="10"/>
        <v>0.85799867815165864</v>
      </c>
      <c r="Q47" s="2">
        <f t="shared" si="11"/>
        <v>44050.899100000002</v>
      </c>
    </row>
    <row r="48" spans="1:17" x14ac:dyDescent="0.2">
      <c r="A48" s="37" t="s">
        <v>50</v>
      </c>
      <c r="B48" s="38" t="s">
        <v>46</v>
      </c>
      <c r="C48" s="41">
        <v>59069.611400000002</v>
      </c>
      <c r="D48" s="37">
        <v>3.5000000000000001E-3</v>
      </c>
      <c r="E48">
        <f t="shared" si="6"/>
        <v>50798.704155899577</v>
      </c>
      <c r="F48">
        <f t="shared" si="7"/>
        <v>50796.5</v>
      </c>
      <c r="G48">
        <f t="shared" si="8"/>
        <v>0.92973500000516651</v>
      </c>
      <c r="J48">
        <f t="shared" si="9"/>
        <v>0.92973500000516651</v>
      </c>
      <c r="O48">
        <f t="shared" ca="1" si="10"/>
        <v>0.85800053091908102</v>
      </c>
      <c r="Q48" s="2">
        <f t="shared" si="11"/>
        <v>44051.111400000002</v>
      </c>
    </row>
    <row r="49" spans="1:17" x14ac:dyDescent="0.2">
      <c r="A49" s="37" t="s">
        <v>50</v>
      </c>
      <c r="B49" s="38" t="s">
        <v>46</v>
      </c>
      <c r="C49" s="41">
        <v>59102.513800000001</v>
      </c>
      <c r="D49" s="37">
        <v>3.5000000000000001E-3</v>
      </c>
      <c r="E49">
        <f t="shared" si="6"/>
        <v>50876.707048197059</v>
      </c>
      <c r="F49">
        <f t="shared" si="7"/>
        <v>50874.5</v>
      </c>
      <c r="G49">
        <f t="shared" si="8"/>
        <v>0.93095500000345055</v>
      </c>
      <c r="J49">
        <f t="shared" si="9"/>
        <v>0.93095500000345055</v>
      </c>
      <c r="O49">
        <f t="shared" ca="1" si="10"/>
        <v>0.85828956263696621</v>
      </c>
      <c r="Q49" s="2">
        <f t="shared" si="11"/>
        <v>44084.013800000001</v>
      </c>
    </row>
    <row r="50" spans="1:17" x14ac:dyDescent="0.2">
      <c r="A50" s="37" t="s">
        <v>50</v>
      </c>
      <c r="B50" s="38" t="s">
        <v>46</v>
      </c>
      <c r="C50" s="41">
        <v>59140.480300000003</v>
      </c>
      <c r="D50" s="37">
        <v>3.5000000000000001E-3</v>
      </c>
      <c r="E50">
        <f t="shared" si="6"/>
        <v>50966.715582845361</v>
      </c>
      <c r="F50">
        <f t="shared" si="7"/>
        <v>50964.5</v>
      </c>
      <c r="G50">
        <f t="shared" si="8"/>
        <v>0.93455500000709435</v>
      </c>
      <c r="J50">
        <f t="shared" si="9"/>
        <v>0.93455500000709435</v>
      </c>
      <c r="O50">
        <f t="shared" ca="1" si="10"/>
        <v>0.85862306077298767</v>
      </c>
      <c r="Q50" s="2">
        <f t="shared" si="11"/>
        <v>44121.980300000003</v>
      </c>
    </row>
    <row r="51" spans="1:17" x14ac:dyDescent="0.2">
      <c r="A51" s="37" t="s">
        <v>50</v>
      </c>
      <c r="B51" s="38" t="s">
        <v>46</v>
      </c>
      <c r="C51" s="41">
        <v>59403.488299999997</v>
      </c>
      <c r="D51" s="37">
        <v>3.5000000000000001E-3</v>
      </c>
      <c r="E51">
        <f t="shared" si="6"/>
        <v>51590.238021858175</v>
      </c>
      <c r="F51">
        <f t="shared" si="7"/>
        <v>51588</v>
      </c>
      <c r="G51">
        <f t="shared" si="8"/>
        <v>0.94401999999536201</v>
      </c>
      <c r="J51">
        <f t="shared" si="9"/>
        <v>0.94401999999536201</v>
      </c>
      <c r="O51">
        <f t="shared" ca="1" si="10"/>
        <v>0.8609334617486476</v>
      </c>
      <c r="Q51" s="2">
        <f t="shared" si="11"/>
        <v>44384.988299999997</v>
      </c>
    </row>
    <row r="52" spans="1:17" x14ac:dyDescent="0.2">
      <c r="A52" s="37" t="s">
        <v>50</v>
      </c>
      <c r="B52" s="38" t="s">
        <v>46</v>
      </c>
      <c r="C52" s="41">
        <v>59426.479299999999</v>
      </c>
      <c r="D52" s="37">
        <v>3.5000000000000001E-3</v>
      </c>
      <c r="E52">
        <f t="shared" si="6"/>
        <v>51644.74360494061</v>
      </c>
      <c r="F52">
        <f t="shared" si="7"/>
        <v>51642.5</v>
      </c>
      <c r="G52">
        <f t="shared" si="8"/>
        <v>0.94637499999953434</v>
      </c>
      <c r="J52">
        <f t="shared" si="9"/>
        <v>0.94637499999953434</v>
      </c>
      <c r="O52">
        <f t="shared" ca="1" si="10"/>
        <v>0.86113541339768285</v>
      </c>
      <c r="Q52" s="2">
        <f t="shared" si="11"/>
        <v>44407.979299999999</v>
      </c>
    </row>
    <row r="53" spans="1:17" x14ac:dyDescent="0.2">
      <c r="A53" s="37" t="s">
        <v>50</v>
      </c>
      <c r="B53" s="38" t="s">
        <v>46</v>
      </c>
      <c r="C53" s="41">
        <v>59469.504999999997</v>
      </c>
      <c r="D53" s="37">
        <v>3.5000000000000001E-3</v>
      </c>
      <c r="E53">
        <f t="shared" si="6"/>
        <v>51746.746165335098</v>
      </c>
      <c r="F53">
        <f t="shared" si="7"/>
        <v>51744.5</v>
      </c>
      <c r="G53">
        <f t="shared" si="8"/>
        <v>0.94745499999407912</v>
      </c>
      <c r="J53">
        <f t="shared" si="9"/>
        <v>0.94745499999407912</v>
      </c>
      <c r="O53">
        <f t="shared" ca="1" si="10"/>
        <v>0.86151337795184046</v>
      </c>
      <c r="Q53" s="2">
        <f t="shared" si="11"/>
        <v>44451.004999999997</v>
      </c>
    </row>
    <row r="54" spans="1:17" x14ac:dyDescent="0.2">
      <c r="A54" s="37" t="s">
        <v>50</v>
      </c>
      <c r="B54" s="38" t="s">
        <v>46</v>
      </c>
      <c r="C54" s="41">
        <v>59505.361499999999</v>
      </c>
      <c r="D54" s="37">
        <v>3.5000000000000001E-3</v>
      </c>
      <c r="E54">
        <f t="shared" si="6"/>
        <v>51831.752447784544</v>
      </c>
      <c r="F54">
        <f t="shared" si="7"/>
        <v>51830</v>
      </c>
      <c r="G54">
        <f t="shared" si="8"/>
        <v>0.73919999999634456</v>
      </c>
      <c r="J54">
        <f t="shared" si="9"/>
        <v>0.73919999999634456</v>
      </c>
      <c r="O54">
        <f t="shared" ca="1" si="10"/>
        <v>0.86183020118106091</v>
      </c>
      <c r="Q54" s="2">
        <f t="shared" si="11"/>
        <v>44486.861499999999</v>
      </c>
    </row>
    <row r="55" spans="1:17" x14ac:dyDescent="0.2">
      <c r="A55" s="37" t="s">
        <v>50</v>
      </c>
      <c r="B55" s="38" t="s">
        <v>46</v>
      </c>
      <c r="C55" s="41">
        <v>59777.442600000002</v>
      </c>
      <c r="D55" s="37">
        <v>3.5000000000000001E-3</v>
      </c>
      <c r="E55">
        <f t="shared" si="6"/>
        <v>52476.784808326025</v>
      </c>
      <c r="F55">
        <f t="shared" si="7"/>
        <v>52475</v>
      </c>
      <c r="G55">
        <f t="shared" si="8"/>
        <v>0.75284999999712454</v>
      </c>
      <c r="J55">
        <f t="shared" si="9"/>
        <v>0.75284999999712454</v>
      </c>
      <c r="O55">
        <f t="shared" ca="1" si="10"/>
        <v>0.86422027115588151</v>
      </c>
      <c r="Q55" s="2">
        <f t="shared" si="11"/>
        <v>44758.942600000002</v>
      </c>
    </row>
    <row r="56" spans="1:17" x14ac:dyDescent="0.2">
      <c r="A56" s="37" t="s">
        <v>50</v>
      </c>
      <c r="B56" s="38" t="s">
        <v>46</v>
      </c>
      <c r="C56" s="41">
        <v>59777.652000000002</v>
      </c>
      <c r="D56" s="37">
        <v>3.5000000000000001E-3</v>
      </c>
      <c r="E56">
        <f t="shared" si="6"/>
        <v>52477.281240368888</v>
      </c>
      <c r="F56">
        <f t="shared" si="7"/>
        <v>52475.5</v>
      </c>
      <c r="G56">
        <f t="shared" si="8"/>
        <v>0.75134499999694526</v>
      </c>
      <c r="J56">
        <f t="shared" si="9"/>
        <v>0.75134499999694526</v>
      </c>
      <c r="O56">
        <f t="shared" ca="1" si="10"/>
        <v>0.86422212392330389</v>
      </c>
      <c r="Q56" s="2">
        <f t="shared" si="11"/>
        <v>44759.152000000002</v>
      </c>
    </row>
    <row r="57" spans="1:17" x14ac:dyDescent="0.2">
      <c r="A57" s="37" t="s">
        <v>50</v>
      </c>
      <c r="B57" s="38" t="s">
        <v>46</v>
      </c>
      <c r="C57" s="41">
        <v>59788.410499999998</v>
      </c>
      <c r="D57" s="37">
        <v>3.5000000000000001E-3</v>
      </c>
      <c r="E57">
        <f t="shared" si="6"/>
        <v>52502.786799743953</v>
      </c>
      <c r="F57">
        <f t="shared" si="7"/>
        <v>52501</v>
      </c>
      <c r="G57">
        <f t="shared" si="8"/>
        <v>0.75368999999773223</v>
      </c>
      <c r="J57">
        <f t="shared" si="9"/>
        <v>0.75368999999773223</v>
      </c>
      <c r="O57">
        <f t="shared" ca="1" si="10"/>
        <v>0.86431661506184332</v>
      </c>
      <c r="Q57" s="2">
        <f t="shared" si="11"/>
        <v>44769.910499999998</v>
      </c>
    </row>
    <row r="58" spans="1:17" x14ac:dyDescent="0.2">
      <c r="A58" s="37" t="s">
        <v>50</v>
      </c>
      <c r="B58" s="38" t="s">
        <v>46</v>
      </c>
      <c r="C58" s="41">
        <v>59788.621099999997</v>
      </c>
      <c r="D58" s="37">
        <v>3.5000000000000001E-3</v>
      </c>
      <c r="E58">
        <f t="shared" si="6"/>
        <v>52503.286076669581</v>
      </c>
      <c r="F58">
        <f t="shared" si="7"/>
        <v>52501.5</v>
      </c>
      <c r="G58">
        <f t="shared" si="8"/>
        <v>0.75338499999634223</v>
      </c>
      <c r="J58">
        <f t="shared" si="9"/>
        <v>0.75338499999634223</v>
      </c>
      <c r="O58">
        <f t="shared" ca="1" si="10"/>
        <v>0.86431846782926558</v>
      </c>
      <c r="Q58" s="2">
        <f t="shared" si="11"/>
        <v>44770.121099999997</v>
      </c>
    </row>
    <row r="59" spans="1:17" x14ac:dyDescent="0.2">
      <c r="A59" s="37" t="s">
        <v>50</v>
      </c>
      <c r="B59" s="38" t="s">
        <v>46</v>
      </c>
      <c r="C59" s="41">
        <v>59802.542099999999</v>
      </c>
      <c r="D59" s="37">
        <v>3.5000000000000001E-3</v>
      </c>
      <c r="E59">
        <f t="shared" si="6"/>
        <v>52536.28908750385</v>
      </c>
      <c r="F59">
        <f t="shared" si="7"/>
        <v>52534.5</v>
      </c>
      <c r="G59">
        <f t="shared" si="8"/>
        <v>0.75465499999700114</v>
      </c>
      <c r="J59">
        <f t="shared" si="9"/>
        <v>0.75465499999700114</v>
      </c>
      <c r="O59">
        <f t="shared" ca="1" si="10"/>
        <v>0.86444075047914015</v>
      </c>
      <c r="Q59" s="2">
        <f t="shared" si="11"/>
        <v>44784.042099999999</v>
      </c>
    </row>
    <row r="60" spans="1:17" x14ac:dyDescent="0.2">
      <c r="A60" s="37" t="s">
        <v>50</v>
      </c>
      <c r="B60" s="38" t="s">
        <v>46</v>
      </c>
      <c r="C60" s="41">
        <v>59853.370300000002</v>
      </c>
      <c r="D60" s="37">
        <v>3.5000000000000001E-3</v>
      </c>
      <c r="E60">
        <f t="shared" si="6"/>
        <v>52656.78931272374</v>
      </c>
      <c r="F60">
        <f t="shared" si="7"/>
        <v>52655</v>
      </c>
      <c r="G60">
        <f t="shared" si="8"/>
        <v>0.75475000000005821</v>
      </c>
      <c r="J60">
        <f t="shared" si="9"/>
        <v>0.75475000000005821</v>
      </c>
      <c r="O60">
        <f t="shared" ca="1" si="10"/>
        <v>0.86488726742792443</v>
      </c>
      <c r="Q60" s="2">
        <f t="shared" si="11"/>
        <v>44834.870300000002</v>
      </c>
    </row>
    <row r="61" spans="1:17" x14ac:dyDescent="0.2">
      <c r="C61" s="8"/>
      <c r="D61" s="8"/>
    </row>
    <row r="62" spans="1:17" x14ac:dyDescent="0.2">
      <c r="C62" s="8"/>
      <c r="D62" s="8"/>
    </row>
    <row r="63" spans="1:17" x14ac:dyDescent="0.2">
      <c r="C63" s="8"/>
      <c r="D63" s="8"/>
    </row>
    <row r="64" spans="1:17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2023-08-14T07:08:38Z</dcterms:modified>
</cp:coreProperties>
</file>