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C908BA0-43B7-44B1-BAB6-DB9EE4A94EA9}" xr6:coauthVersionLast="47" xr6:coauthVersionMax="47" xr10:uidLastSave="{00000000-0000-0000-0000-000000000000}"/>
  <bookViews>
    <workbookView xWindow="13260" yWindow="1305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<sst xmlns="http://schemas.openxmlformats.org/spreadsheetml/2006/main" count="53" uniqueCount="50">
  <si>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</si>
  <si>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</si>
  <si>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</si>
  <si>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</si>
  <si>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</si>
  <si>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</si>
  <si>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</si>
  <si>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</si>
  <si>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</si>
  <si>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</si>
  <si>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</si>
  <si>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</si>
  <si>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</si>
  <si>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</si>
  <si>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</si>
  <si>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</si>
  <si>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</si>
  <si>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</si>
  <si>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</si>
  <si>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</si>
  <si>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</si>
  <si>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</si>
  <si>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</si>
  <si>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</si>
  <si>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</si>
  <si>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</si>
  <si>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</si>
  <si>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</si>
  <si>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</si>
  <si>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</si>
  <si>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</si>
  <si>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</si>
  <si>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</si>
  <si>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</si>
  <si>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</si>
  <si>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</si>
  <si>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</si>
  <si>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</si>
  <si>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</si>
  <si>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</si>
  <si>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</si>
  <si>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</si>
  <si>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</si>
  <si>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</si>
  <si>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</si>
  <si>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</si>
  <si>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VSX</t>
  </si>
  <si>
    <t>JBAV, 76</t>
  </si>
  <si>
    <t>I</t>
  </si>
  <si>
    <t>ZTF J205036.48+343850.7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</si>
</sst>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7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5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2" fillId="0" borderId="0" xfId="0" applyFont="1">
      <alignment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/>
    <xf numFmtId="43" fontId="18" fillId="0" borderId="0" xfId="8" applyFont="1" applyBorder="1" applyAlignment="1">
      <alignment vertical="center" wrapText="1"/>
    </xf>
    <xf numFmtId="43" fontId="18" fillId="0" borderId="0" xfId="8" applyFont="1" applyBorder="1" applyAlignment="1">
      <alignment horizontal="center"/>
    </xf>
    <xf numFmtId="166" fontId="18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/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ZTF J205036.48+343850.7 Cyg - O-C Diagr.</a:t>
            </a:r>
          </a:p>
        </c:rich>
      </c:tx>
      <c:layout>
        <c:manualLayout>
          <c:xMode val="edge"/>
          <c:yMode val="edge"/>
          <c:x val="0.29423558897243113"/>
          <c:y val="2.78472918157957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1.3034600000537466E-2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1.3034600000537466E-2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3721.5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16.5" x14ac:dyDescent="0.25">
      <c r="A1" s="43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39" t="s">
        <v>45</v>
      </c>
      <c r="C2" s="34"/>
      <c r="D2" s="2"/>
    </row>
    <row r="4" spans="1:15" x14ac:dyDescent="0.2">
      <c r="A4" s="36" t="s">
        <v>0</v>
      </c>
      <c r="C4" s="2" t="s">
        <v>37</v>
      </c>
      <c r="D4" s="2" t="s">
        <v>37</v>
      </c>
    </row>
    <row r="5" spans="1:15" x14ac:dyDescent="0.2">
      <c r="A5" s="37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6" t="s">
        <v>1</v>
      </c>
    </row>
    <row r="7" spans="1:15" x14ac:dyDescent="0.2">
      <c r="A7" t="s">
        <v>2</v>
      </c>
      <c r="C7" s="6">
        <v>58661.8413</v>
      </c>
      <c r="D7" s="38" t="s">
        <v>46</v>
      </c>
    </row>
    <row r="8" spans="1:15" x14ac:dyDescent="0.2">
      <c r="A8" t="s">
        <v>3</v>
      </c>
      <c r="C8" s="6">
        <v>0.32475559999999998</v>
      </c>
      <c r="D8" s="38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3.5025124279289175E-6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59870.269920448744</v>
      </c>
      <c r="E15" s="10" t="s">
        <v>30</v>
      </c>
      <c r="F15" s="25">
        <f ca="1">NOW()+15018.5+$C$5/24</f>
        <v>60174.866203587961</v>
      </c>
    </row>
    <row r="16" spans="1:15" x14ac:dyDescent="0.2">
      <c r="A16" s="12" t="s">
        <v>4</v>
      </c>
      <c r="B16" s="7"/>
      <c r="C16" s="13">
        <f ca="1">+C8+C12</f>
        <v>0.3247591025124279</v>
      </c>
      <c r="E16" s="10" t="s">
        <v>35</v>
      </c>
      <c r="F16" s="11">
        <f ca="1">ROUND(2*(F15-$C$7)/$C$8,0)/2+F14</f>
        <v>4660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939</v>
      </c>
    </row>
    <row r="18" spans="1:21" ht="14.25" thickTop="1" thickBot="1" x14ac:dyDescent="0.25">
      <c r="A18" s="12" t="s">
        <v>5</v>
      </c>
      <c r="B18" s="7"/>
      <c r="C18" s="15">
        <f ca="1">+C15</f>
        <v>59870.269920448744</v>
      </c>
      <c r="D18" s="16">
        <f ca="1">+C16</f>
        <v>0.3247591025124279</v>
      </c>
      <c r="E18" s="10" t="s">
        <v>31</v>
      </c>
      <c r="F18" s="14">
        <f ca="1">+$C$15+$C$16*F17-15018.5-$C$5/24</f>
        <v>45157.114551041246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58661.8413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43643.3413</v>
      </c>
    </row>
    <row r="22" spans="1:21" x14ac:dyDescent="0.2">
      <c r="A22" s="40" t="s">
        <v>47</v>
      </c>
      <c r="B22" s="41" t="s">
        <v>48</v>
      </c>
      <c r="C22" s="42">
        <v>59870.4323</v>
      </c>
      <c r="D22" s="40">
        <v>3.5000000000000001E-3</v>
      </c>
      <c r="E22">
        <f>+(C22-C$7)/C$8</f>
        <v>3721.5401366442961</v>
      </c>
      <c r="F22">
        <f>ROUND(2*E22,0)/2</f>
        <v>3721.5</v>
      </c>
      <c r="G22">
        <f>+C22-(C$7+F22*C$8)</f>
        <v>1.3034600000537466E-2</v>
      </c>
      <c r="K22">
        <f>+G22</f>
        <v>1.3034600000537466E-2</v>
      </c>
      <c r="O22">
        <f ca="1">+C$11+C$12*$F22</f>
        <v>1.3034600000537466E-2</v>
      </c>
      <c r="Q22" s="1">
        <f>+C22-15018.5</f>
        <v>44851.9323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2023-08-18T08:47:20Z</dcterms:modified>
</cp:coreProperties>
</file>