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180667A-4EFA-4D3B-926C-91E0684461A9}" xr6:coauthVersionLast="47" xr6:coauthVersionMax="47" xr10:uidLastSave="{00000000-0000-0000-0000-000000000000}"/>
  <bookViews>
    <workbookView xWindow="13815" yWindow="375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<sst xmlns="http://schemas.openxmlformats.org/spreadsheetml/2006/main" count="55" uniqueCount="50">
  <si>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</si>
  <si>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</si>
  <si>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</si>
  <si>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</si>
  <si>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</si>
  <si>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</si>
  <si>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</si>
  <si>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</si>
  <si>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</si>
  <si>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</si>
  <si>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</si>
  <si>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</si>
  <si>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</si>
  <si>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</si>
  <si>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</si>
  <si>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</si>
  <si>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</si>
  <si>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</si>
  <si>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</si>
  <si>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</si>
  <si>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</si>
  <si>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</si>
  <si>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</si>
  <si>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</si>
  <si>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</si>
  <si>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</si>
  <si>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</si>
  <si>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</si>
  <si>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</si>
  <si>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</si>
  <si>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</si>
  <si>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</si>
  <si>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</si>
  <si>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</si>
  <si>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</si>
  <si>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</si>
  <si>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</si>
  <si>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</si>
  <si>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</si>
  <si>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</si>
  <si>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</si>
  <si>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</si>
  <si>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</si>
  <si>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</si>
  <si>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</si>
  <si>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EC / ESD</t>
  </si>
  <si>
    <t>VSX</t>
  </si>
  <si>
    <t>ASAS J203714+1207.9 Del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</si>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</sst>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2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0" fontId="18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2" fontId="0" fillId="0" borderId="0" xfId="0" applyNumberFormat="1" applyAlignment="1">
      <alignment horizontal="left"/>
    </xf>
    <xf numFmtId="172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J203714+1207.9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-3.6264000002120156E-2</c:v>
                </c:pt>
                <c:pt idx="2">
                  <c:v>-4.0483999997377396E-2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5.7150615695420598E-5</c:v>
                </c:pt>
                <c:pt idx="1">
                  <c:v>-3.746600879011909E-2</c:v>
                </c:pt>
                <c:pt idx="2">
                  <c:v>-3.9339141825073864E-2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8063</c:v>
                </c:pt>
                <c:pt idx="2">
                  <c:v>8465.5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40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52384.85</v>
      </c>
      <c r="D7" s="38" t="s">
        <v>46</v>
      </c>
    </row>
    <row r="8" spans="1:15" x14ac:dyDescent="0.2">
      <c r="A8" t="s">
        <v>3</v>
      </c>
      <c r="C8" s="6">
        <v>0.87692800000000004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5.7150615695420598E-5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-4.6537466706950906E-6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59808.006183185047</v>
      </c>
      <c r="E15" s="10" t="s">
        <v>30</v>
      </c>
      <c r="F15" s="25">
        <f ca="1">NOW()+15018.5+$C$5/24</f>
        <v>60171.522280555553</v>
      </c>
    </row>
    <row r="16" spans="1:15" x14ac:dyDescent="0.2">
      <c r="A16" s="12" t="s">
        <v>4</v>
      </c>
      <c r="B16" s="7"/>
      <c r="C16" s="13">
        <f ca="1">+C8+C12</f>
        <v>0.87692334625332935</v>
      </c>
      <c r="E16" s="10" t="s">
        <v>35</v>
      </c>
      <c r="F16" s="11">
        <f ca="1">ROUND(2*(F15-$C$7)/$C$8,0)/2+F14</f>
        <v>8880.5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415.5</v>
      </c>
    </row>
    <row r="18" spans="1:21" ht="14.25" thickTop="1" thickBot="1" x14ac:dyDescent="0.25">
      <c r="A18" s="12" t="s">
        <v>5</v>
      </c>
      <c r="B18" s="7"/>
      <c r="C18" s="15">
        <f ca="1">+C15</f>
        <v>59808.006183185047</v>
      </c>
      <c r="D18" s="16">
        <f ca="1">+C16</f>
        <v>0.87692334625332935</v>
      </c>
      <c r="E18" s="10" t="s">
        <v>31</v>
      </c>
      <c r="F18" s="14">
        <f ca="1">+$C$15+$C$16*F17-15018.5-$C$5/24</f>
        <v>45154.26366688664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52384.85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5.7150615695420598E-5</v>
      </c>
      <c r="Q21" s="1">
        <f>+C21-15018.5</f>
        <v>37366.35</v>
      </c>
    </row>
    <row r="22" spans="1:21" x14ac:dyDescent="0.2">
      <c r="A22" s="41" t="s">
        <v>48</v>
      </c>
      <c r="B22" s="42" t="s">
        <v>49</v>
      </c>
      <c r="C22" s="44">
        <v>59455.484199999999</v>
      </c>
      <c r="D22" s="41">
        <v>3.5000000000000001E-3</v>
      </c>
      <c r="E22">
        <f t="shared" ref="E22:E23" si="0">+(C22-C$7)/C$8</f>
        <v>8062.9586465479497</v>
      </c>
      <c r="F22">
        <f t="shared" ref="F22:F23" si="1">ROUND(2*E22,0)/2</f>
        <v>8063</v>
      </c>
      <c r="G22">
        <f t="shared" ref="G22:G23" si="2">+C22-(C$7+F22*C$8)</f>
        <v>-3.6264000002120156E-2</v>
      </c>
      <c r="K22">
        <f t="shared" ref="K22:K23" si="3">+G22</f>
        <v>-3.6264000002120156E-2</v>
      </c>
      <c r="O22">
        <f t="shared" ref="O22:O23" ca="1" si="4">+C$11+C$12*$F22</f>
        <v>-3.746600879011909E-2</v>
      </c>
      <c r="Q22" s="1">
        <f t="shared" ref="Q22:Q23" si="5">+C22-15018.5</f>
        <v>44436.984199999999</v>
      </c>
    </row>
    <row r="23" spans="1:21" x14ac:dyDescent="0.2">
      <c r="A23" s="41" t="s">
        <v>48</v>
      </c>
      <c r="B23" s="42" t="s">
        <v>49</v>
      </c>
      <c r="C23" s="44">
        <v>59808.443500000001</v>
      </c>
      <c r="D23" s="41">
        <v>3.5000000000000001E-3</v>
      </c>
      <c r="E23">
        <f t="shared" si="0"/>
        <v>8465.4538342942669</v>
      </c>
      <c r="F23">
        <f t="shared" si="1"/>
        <v>8465.5</v>
      </c>
      <c r="G23">
        <f t="shared" si="2"/>
        <v>-4.0483999997377396E-2</v>
      </c>
      <c r="K23">
        <f t="shared" si="3"/>
        <v>-4.0483999997377396E-2</v>
      </c>
      <c r="O23">
        <f t="shared" ca="1" si="4"/>
        <v>-3.9339141825073864E-2</v>
      </c>
      <c r="Q23" s="1">
        <f t="shared" si="5"/>
        <v>44789.943500000001</v>
      </c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2023-08-15T00:32:05Z</dcterms:modified>
</cp:coreProperties>
</file>