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C68886F-4E28-4F78-8EA3-BF97AB678C96}" xr6:coauthVersionLast="47" xr6:coauthVersionMax="47" xr10:uidLastSave="{00000000-0000-0000-0000-000000000000}"/>
  <bookViews>
    <workbookView xWindow="810" yWindow="375" windowWidth="17565" windowHeight="14715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Q22" i="1" l="1"/>
  <c r="D9" i="1"/>
  <c r="E9" i="1"/>
  <c r="F16" i="1"/>
  <c r="C17" i="1"/>
  <c r="Q21" i="1"/>
  <c r="E22" i="1"/>
  <c r="F22" i="1" s="1"/>
  <c r="G22" i="1" s="1"/>
  <c r="K22" i="1" s="1"/>
  <c r="E21" i="1"/>
  <c r="F21" i="1" s="1"/>
  <c r="G21" i="1" s="1"/>
  <c r="I21" i="1" s="1"/>
  <c r="C12" i="1"/>
  <c r="C11" i="1"/>
  <c r="O22" i="1" l="1"/>
  <c r="C15" i="1"/>
  <c r="O2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<sst xmlns="http://schemas.openxmlformats.org/spreadsheetml/2006/main" count="55" uniqueCount="49">
  <si>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</si>
  <si>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</si>
  <si>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</si>
  <si>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</si>
  <si>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</si>
  <si>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</si>
  <si>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</si>
  <si>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</si>
  <si>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</si>
  <si>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</si>
  <si>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</si>
  <si>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</si>
  <si>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</si>
  <si>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</si>
  <si>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</si>
  <si>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</si>
  <si>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</si>
  <si>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</si>
  <si>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</si>
  <si>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</si>
  <si>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</si>
  <si>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</si>
  <si>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</si>
  <si>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</si>
  <si>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</si>
  <si>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</si>
  <si>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</si>
  <si>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</si>
  <si>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</si>
  <si>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</si>
  <si>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</si>
  <si>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</si>
  <si>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</si>
  <si>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</si>
  <si>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</si>
  <si>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</si>
  <si>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</si>
  <si>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</si>
  <si>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</si>
  <si>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</si>
  <si>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</si>
  <si>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</si>
  <si>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FK Dra</t>
  </si>
  <si>
    <t>G4158-0581</t>
  </si>
  <si>
    <t>EA</t>
  </si>
  <si>
    <t>FK Dra / GSC 4158-0581</t>
  </si>
  <si>
    <t>VSX</t>
  </si>
  <si>
    <t>OEJV 0160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</si>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</sst>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15" fillId="2" borderId="1" xfId="0" applyFont="1" applyFill="1" applyBorder="1" applyAlignment="1">
      <alignment horizontal="left"/>
    </xf>
    <xf numFmtId="0" fontId="16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FK Dra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A3-4EAD-81B2-F16B980D1723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A3-4EAD-81B2-F16B980D1723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A3-4EAD-81B2-F16B980D1723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1">
                  <c:v>0.20523000000684988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A3-4EAD-81B2-F16B980D1723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A3-4EAD-81B2-F16B980D1723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A3-4EAD-81B2-F16B980D1723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A3-4EAD-81B2-F16B980D1723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0.20523000000684988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A3-4EAD-81B2-F16B980D1723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3624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A3-4EAD-81B2-F16B980D1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724560"/>
        <c:axId val="1"/>
      </c:scatterChart>
      <c:valAx>
        <c:axId val="65172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724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38202A-06EB-A267-7B5F-FF6731EF0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3" t="s">
        <v>42</v>
      </c>
      <c r="G1" s="34">
        <v>2013</v>
      </c>
      <c r="H1" s="35"/>
      <c r="I1" s="36" t="s">
        <v>43</v>
      </c>
      <c r="J1" s="37" t="s">
        <v>42</v>
      </c>
      <c r="K1" s="38">
        <v>12.301169999999999</v>
      </c>
      <c r="L1" s="39">
        <v>63.5321</v>
      </c>
      <c r="M1" s="40">
        <v>48501.63</v>
      </c>
      <c r="N1" s="40">
        <v>2.0007199999999998</v>
      </c>
      <c r="O1" s="41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48501.63</v>
      </c>
      <c r="D7" s="29" t="s">
        <v>46</v>
      </c>
    </row>
    <row r="8" spans="1:15" x14ac:dyDescent="0.2">
      <c r="A8" t="s">
        <v>3</v>
      </c>
      <c r="C8" s="8">
        <v>2.0007199999999998</v>
      </c>
      <c r="D8" s="29" t="s">
        <v>46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5.6630794703876895E-5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55752.444510000001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2.0007766307947037</v>
      </c>
      <c r="E16" s="14" t="s">
        <v>30</v>
      </c>
      <c r="F16" s="32">
        <f ca="1">NOW()+15018.5+$C$5/24</f>
        <v>60314.552017824069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5905.5</v>
      </c>
    </row>
    <row r="18" spans="1:18" ht="14.25" thickTop="1" thickBot="1" x14ac:dyDescent="0.25">
      <c r="A18" s="16" t="s">
        <v>5</v>
      </c>
      <c r="B18" s="10"/>
      <c r="C18" s="19">
        <f ca="1">+C15</f>
        <v>55752.444510000001</v>
      </c>
      <c r="D18" s="20">
        <f ca="1">+C16</f>
        <v>2.0007766307947037</v>
      </c>
      <c r="E18" s="14" t="s">
        <v>36</v>
      </c>
      <c r="F18" s="23">
        <f ca="1">ROUND(2*(F16-$C$15)/$C$16,0)/2+F15</f>
        <v>2281</v>
      </c>
    </row>
    <row r="19" spans="1:18" ht="13.5" thickTop="1" x14ac:dyDescent="0.2">
      <c r="E19" s="14" t="s">
        <v>31</v>
      </c>
      <c r="F19" s="18">
        <f ca="1">+$C$15+$C$16*F18-15018.5-$C$5/24</f>
        <v>45298.111838176053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48501.63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33483.129999999997</v>
      </c>
    </row>
    <row r="22" spans="1:18" x14ac:dyDescent="0.2">
      <c r="A22" s="42" t="s">
        <v>47</v>
      </c>
      <c r="B22" s="43" t="s">
        <v>48</v>
      </c>
      <c r="C22" s="42">
        <v>55752.444510000001</v>
      </c>
      <c r="D22" s="42">
        <v>8.0000000000000004E-4</v>
      </c>
      <c r="E22">
        <f>+(C22-C$7)/C$8</f>
        <v>3624.1025780718965</v>
      </c>
      <c r="F22">
        <f>ROUND(2*E22,0)/2</f>
        <v>3624</v>
      </c>
      <c r="G22">
        <f>+C22-(C$7+F22*C$8)</f>
        <v>0.20523000000684988</v>
      </c>
      <c r="K22">
        <f>+G22</f>
        <v>0.20523000000684988</v>
      </c>
      <c r="O22">
        <f ca="1">+C$11+C$12*$F22</f>
        <v>0.20523000000684988</v>
      </c>
      <c r="Q22" s="2">
        <f>+C22-15018.5</f>
        <v>40733.944510000001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2024-01-05T00:14:54Z</dcterms:modified>
</cp:coreProperties>
</file>