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9A1D8A6-AD9F-4356-83F7-79DF6B1B3E20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21" i="1"/>
  <c r="E21" i="1"/>
  <c r="F21" i="1"/>
  <c r="G21" i="1"/>
  <c r="H21" i="1"/>
  <c r="Q22" i="1"/>
  <c r="F11" i="1"/>
  <c r="A21" i="1"/>
  <c r="H20" i="1"/>
  <c r="G11" i="1"/>
  <c r="E14" i="1"/>
  <c r="E15" i="1" s="1"/>
  <c r="C17" i="1"/>
  <c r="Q21" i="1"/>
  <c r="C11" i="1"/>
  <c r="C12" i="1"/>
  <c r="C16" i="1" l="1"/>
  <c r="D18" i="1" s="1"/>
  <c r="C15" i="1"/>
  <c r="E16" i="1" s="1"/>
  <c r="O22" i="1"/>
  <c r="S22" i="1" s="1"/>
  <c r="O21" i="1"/>
  <c r="S21" i="1" s="1"/>
  <c r="S19" i="1" l="1"/>
  <c r="C18" i="1"/>
  <c r="E17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<sst xmlns="http://schemas.openxmlformats.org/spreadsheetml/2006/main" count="55" uniqueCount="51">
  <si>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</si>
  <si>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</si>
  <si>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</si>
  <si>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</si>
  <si>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</si>
  <si>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</si>
  <si>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</si>
  <si>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</si>
  <si>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</si>
  <si>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</si>
  <si>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</si>
  <si>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</si>
  <si>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</si>
  <si>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</si>
  <si>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</si>
  <si>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</si>
  <si>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</si>
  <si>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</si>
  <si>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</si>
  <si>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</si>
  <si>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</si>
  <si>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</si>
  <si>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</si>
  <si>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</si>
  <si>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</si>
  <si>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</si>
  <si>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</si>
  <si>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</si>
  <si>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</si>
  <si>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</si>
  <si>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</si>
  <si>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</si>
  <si>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</si>
  <si>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</si>
  <si>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</si>
  <si>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</si>
  <si>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</si>
  <si>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</si>
  <si>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</si>
  <si>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</si>
  <si>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</si>
  <si>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</si>
  <si>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</si>
  <si>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G3882-2264</t>
  </si>
  <si>
    <t>OEJV 0160</t>
  </si>
  <si>
    <t>I</t>
  </si>
  <si>
    <t>VSX</t>
  </si>
  <si>
    <t>GSC 3882-2264</t>
  </si>
  <si>
    <t>G3882-2264_Dra.xls</t>
  </si>
  <si>
    <t>EW</t>
  </si>
  <si>
    <t>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</si>
</sst>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3882-2264 -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04-4BBF-A373-C5B67B7934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3.2881200007977895E-2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04-4BBF-A373-C5B67B7934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04-4BBF-A373-C5B67B7934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04-4BBF-A373-C5B67B7934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04-4BBF-A373-C5B67B7934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04-4BBF-A373-C5B67B7934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04-4BBF-A373-C5B67B7934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3.2881200007977895E-2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04-4BBF-A373-C5B67B7934A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8616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04-4BBF-A373-C5B67B793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1288"/>
        <c:axId val="1"/>
      </c:scatterChart>
      <c:valAx>
        <c:axId val="801801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1801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B4E0697-7894-C7BC-8747-B61C37C93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E1" t="s">
        <v>48</v>
      </c>
    </row>
    <row r="2" spans="1:7" x14ac:dyDescent="0.2">
      <c r="A2" t="s">
        <v>24</v>
      </c>
      <c r="B2" t="s">
        <v>49</v>
      </c>
      <c r="C2" s="31" t="s">
        <v>42</v>
      </c>
      <c r="D2" s="3" t="s">
        <v>50</v>
      </c>
      <c r="E2" s="32" t="s">
        <v>43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53128.286999999997</v>
      </c>
      <c r="D7" s="30" t="s">
        <v>46</v>
      </c>
    </row>
    <row r="8" spans="1:7" x14ac:dyDescent="0.2">
      <c r="A8" t="s">
        <v>3</v>
      </c>
      <c r="C8" s="8">
        <v>0.3539968</v>
      </c>
      <c r="D8" s="30" t="s">
        <v>46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3.8162952655498949E-6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60314.555329745366</v>
      </c>
    </row>
    <row r="15" spans="1:7" x14ac:dyDescent="0.2">
      <c r="A15" s="12" t="s">
        <v>17</v>
      </c>
      <c r="B15" s="10"/>
      <c r="C15" s="13">
        <f ca="1">(C7+C11)+(C8+C12)*INT(MAX(F21:F3533))</f>
        <v>56178.356310000003</v>
      </c>
      <c r="D15" s="14" t="s">
        <v>39</v>
      </c>
      <c r="E15" s="15">
        <f ca="1">ROUND(2*(E14-$C$7)/$C$8,0)/2+E13</f>
        <v>20301.5</v>
      </c>
    </row>
    <row r="16" spans="1:7" x14ac:dyDescent="0.2">
      <c r="A16" s="16" t="s">
        <v>4</v>
      </c>
      <c r="B16" s="10"/>
      <c r="C16" s="17">
        <f ca="1">+C8+C12</f>
        <v>0.35400061629526552</v>
      </c>
      <c r="D16" s="14" t="s">
        <v>40</v>
      </c>
      <c r="E16" s="24">
        <f ca="1">ROUND(2*(E14-$C$15)/$C$16,0)/2+E13</f>
        <v>11685</v>
      </c>
    </row>
    <row r="17" spans="1:19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45296.749344743519</v>
      </c>
    </row>
    <row r="18" spans="1:19" ht="14.25" thickTop="1" thickBot="1" x14ac:dyDescent="0.25">
      <c r="A18" s="16" t="s">
        <v>5</v>
      </c>
      <c r="B18" s="10"/>
      <c r="C18" s="19">
        <f ca="1">+C15</f>
        <v>56178.356310000003</v>
      </c>
      <c r="D18" s="20">
        <f ca="1">+C16</f>
        <v>0.35400061629526552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53128.286999999997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38109.786999999997</v>
      </c>
      <c r="S21">
        <f ca="1">+(O21-G21)^2</f>
        <v>0</v>
      </c>
    </row>
    <row r="22" spans="1:19" x14ac:dyDescent="0.2">
      <c r="A22" s="33" t="s">
        <v>44</v>
      </c>
      <c r="B22" s="34" t="s">
        <v>45</v>
      </c>
      <c r="C22" s="35">
        <v>56178.356310000003</v>
      </c>
      <c r="D22" s="35">
        <v>3.0000000000000001E-3</v>
      </c>
      <c r="E22">
        <f>+(C22-C$7)/C$8</f>
        <v>8616.0928855854236</v>
      </c>
      <c r="F22">
        <f>ROUND(2*E22,0)/2</f>
        <v>8616</v>
      </c>
      <c r="G22">
        <f>+C22-(C$7+F22*C$8)</f>
        <v>3.2881200007977895E-2</v>
      </c>
      <c r="I22">
        <f>+G22</f>
        <v>3.2881200007977895E-2</v>
      </c>
      <c r="O22">
        <f ca="1">+C$11+C$12*$F22</f>
        <v>3.2881200007977895E-2</v>
      </c>
      <c r="Q22" s="2">
        <f>+C22-15018.5</f>
        <v>41159.856310000003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2024-01-05T00:19:40Z</dcterms:modified>
</cp:coreProperties>
</file>