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BED8642-1A6D-4874-92E4-39C1D0EDDAFF}" xr6:coauthVersionLast="47" xr6:coauthVersionMax="47" xr10:uidLastSave="{00000000-0000-0000-0000-000000000000}"/>
  <bookViews>
    <workbookView xWindow="1560" yWindow="1560" windowWidth="1413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7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<sst xmlns="http://schemas.openxmlformats.org/spreadsheetml/2006/main" count="52" uniqueCount="49">
  <si>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</si>
  <si>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</si>
  <si>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</si>
  <si>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</si>
  <si>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</si>
  <si>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</si>
  <si>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</si>
  <si>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</si>
  <si>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</si>
  <si>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</si>
  <si>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</si>
  <si>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</si>
  <si>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</si>
  <si>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</si>
  <si>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</si>
  <si>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</si>
  <si>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</si>
  <si>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</si>
  <si>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</si>
  <si>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</si>
  <si>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</si>
  <si>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</si>
  <si>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</si>
  <si>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</si>
  <si>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</si>
  <si>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</si>
  <si>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</si>
  <si>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</si>
  <si>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</si>
  <si>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</si>
  <si>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</si>
  <si>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</si>
  <si>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</si>
  <si>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</si>
  <si>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</si>
  <si>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</si>
  <si>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</si>
  <si>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</si>
  <si>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</si>
  <si>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</si>
  <si>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</si>
  <si>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</si>
  <si>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</si>
  <si>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</si>
  <si>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V1320 Her</t>
  </si>
  <si>
    <t>EA / RS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</si>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</sst>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V1320</a:t>
            </a:r>
            <a:r>
              <a:rPr lang="en-AU" baseline="0"/>
              <a:t>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1.3303000006999355E-2</c:v>
                </c:pt>
                <c:pt idx="2">
                  <c:v>-1.5752999999676831E-2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9.2994245429070619E-5</c:v>
                </c:pt>
                <c:pt idx="1">
                  <c:v>-1.2671287266210654E-3</c:v>
                </c:pt>
                <c:pt idx="2">
                  <c:v>-1.2758655114854817E-3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107729</c:v>
                </c:pt>
                <c:pt idx="2">
                  <c:v>108421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0.54769299999999999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9.2994245429070619E-5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-1.2625411653780654E-8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59381.421477134492</v>
      </c>
      <c r="E15" s="14" t="s">
        <v>30</v>
      </c>
      <c r="F15" s="33">
        <f ca="1">NOW()+15018.5+$C$5/24</f>
        <v>59960.851116319442</v>
      </c>
    </row>
    <row r="16" spans="1:15" x14ac:dyDescent="0.2">
      <c r="A16" s="16" t="s">
        <v>4</v>
      </c>
      <c r="B16" s="10"/>
      <c r="C16" s="17">
        <f ca="1">+C8+C12</f>
        <v>0.54769298737458838</v>
      </c>
      <c r="E16" s="14" t="s">
        <v>35</v>
      </c>
      <c r="F16" s="15">
        <f ca="1">ROUND(2*(F15-$C$7)/$C$8,0)/2+F14</f>
        <v>109480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1059</v>
      </c>
    </row>
    <row r="18" spans="1:21" ht="14.25" thickTop="1" thickBot="1" x14ac:dyDescent="0.25">
      <c r="A18" s="16" t="s">
        <v>5</v>
      </c>
      <c r="B18" s="10"/>
      <c r="C18" s="19">
        <f ca="1">+C15</f>
        <v>59381.421477134492</v>
      </c>
      <c r="D18" s="20">
        <f ca="1">+C16</f>
        <v>0.54769298737458838</v>
      </c>
      <c r="E18" s="14" t="s">
        <v>31</v>
      </c>
      <c r="F18" s="18">
        <f ca="1">+$C$15+$C$16*F17-15018.5-$C$5/24</f>
        <v>44943.324184097517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9.2994245429070619E-5</v>
      </c>
      <c r="Q21" s="43">
        <f>+C21-15018.5</f>
        <v>-15018.5</v>
      </c>
    </row>
    <row r="22" spans="1:21" x14ac:dyDescent="0.2">
      <c r="A22" s="45" t="s">
        <v>47</v>
      </c>
      <c r="B22" s="46" t="s">
        <v>48</v>
      </c>
      <c r="C22" s="47">
        <v>59002.432500000003</v>
      </c>
      <c r="D22" s="45">
        <v>1.9E-3</v>
      </c>
      <c r="E22">
        <f t="shared" ref="E22:E23" si="0">+(C22-C$7)/C$8</f>
        <v>107729.02428915469</v>
      </c>
      <c r="F22">
        <f t="shared" ref="F22:F23" si="1">ROUND(2*E22,0)/2</f>
        <v>107729</v>
      </c>
      <c r="G22">
        <f t="shared" ref="G22:G23" si="2">+C22-(C$7+F22*C$8)</f>
        <v>1.3303000006999355E-2</v>
      </c>
      <c r="I22">
        <f t="shared" ref="I22:I23" si="3">+G22</f>
        <v>1.3303000006999355E-2</v>
      </c>
      <c r="O22">
        <f t="shared" ref="O22:O23" ca="1" si="4">+C$11+C$12*$F22</f>
        <v>-1.2671287266210654E-3</v>
      </c>
      <c r="Q22" s="43">
        <f t="shared" ref="Q22:Q23" si="5">+C22-15018.5</f>
        <v>43983.932500000003</v>
      </c>
    </row>
    <row r="23" spans="1:21" x14ac:dyDescent="0.2">
      <c r="A23" s="45" t="s">
        <v>47</v>
      </c>
      <c r="B23" s="46" t="s">
        <v>48</v>
      </c>
      <c r="C23" s="47">
        <v>59381.406999999999</v>
      </c>
      <c r="D23" s="45">
        <v>2.8E-3</v>
      </c>
      <c r="E23">
        <f t="shared" si="0"/>
        <v>108420.97123753636</v>
      </c>
      <c r="F23">
        <f t="shared" si="1"/>
        <v>108421</v>
      </c>
      <c r="G23">
        <f t="shared" si="2"/>
        <v>-1.5752999999676831E-2</v>
      </c>
      <c r="I23">
        <f t="shared" si="3"/>
        <v>-1.5752999999676831E-2</v>
      </c>
      <c r="O23">
        <f t="shared" ca="1" si="4"/>
        <v>-1.2758655114854817E-3</v>
      </c>
      <c r="Q23" s="43">
        <f t="shared" si="5"/>
        <v>44362.906999999999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2023-01-16T07:25:36Z</dcterms:modified>
</cp:coreProperties>
</file>