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715B925-946D-42D6-8738-C0B43A5D1BB6}" xr6:coauthVersionLast="47" xr6:coauthVersionMax="47" xr10:uidLastSave="{00000000-0000-0000-0000-000000000000}"/>
  <bookViews>
    <workbookView xWindow="15000" yWindow="240" windowWidth="14325" windowHeight="1506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E24" i="1"/>
  <c r="F24" i="1" s="1"/>
  <c r="G24" i="1" s="1"/>
  <c r="I24" i="1" s="1"/>
  <c r="Q24" i="1"/>
  <c r="E22" i="1"/>
  <c r="F22" i="1" s="1"/>
  <c r="G22" i="1" s="1"/>
  <c r="I22" i="1" s="1"/>
  <c r="Q22" i="1"/>
  <c r="C7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3" i="1" l="1"/>
  <c r="O24" i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<sst xmlns="http://schemas.openxmlformats.org/spreadsheetml/2006/main" count="55" uniqueCount="50">
  <si>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</si>
  <si>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</si>
  <si>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</si>
  <si>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</si>
  <si>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</si>
  <si>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</si>
  <si>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</si>
  <si>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</si>
  <si>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</si>
  <si>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</si>
  <si>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</si>
  <si>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</si>
  <si>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</si>
  <si>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</si>
  <si>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</si>
  <si>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</si>
  <si>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</si>
  <si>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</si>
  <si>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</si>
  <si>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</si>
  <si>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</si>
  <si>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</si>
  <si>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</si>
  <si>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</si>
  <si>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</si>
  <si>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</si>
  <si>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</si>
  <si>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</si>
  <si>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</si>
  <si>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</si>
  <si>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</si>
  <si>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</si>
  <si>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</si>
  <si>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</si>
  <si>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</si>
  <si>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</si>
  <si>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</si>
  <si>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</si>
  <si>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</si>
  <si>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</si>
  <si>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</si>
  <si>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</si>
  <si>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</si>
  <si>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</si>
  <si>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V0678 Lac</t>
  </si>
  <si>
    <t>EW</t>
  </si>
  <si>
    <t>VSX</t>
  </si>
  <si>
    <t>JBAV, 55</t>
  </si>
  <si>
    <t>II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</si>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</sst>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V0678</a:t>
            </a:r>
            <a:r>
              <a:rPr lang="en-AU" baseline="0"/>
              <a:t> Lac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  <c:pt idx="2">
                  <c:v>94838.5</c:v>
                </c:pt>
                <c:pt idx="3">
                  <c:v>94856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  <c:pt idx="2">
                  <c:v>94838.5</c:v>
                </c:pt>
                <c:pt idx="3">
                  <c:v>94856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0.14698624983429909</c:v>
                </c:pt>
                <c:pt idx="2">
                  <c:v>0.14756445000239182</c:v>
                </c:pt>
                <c:pt idx="3">
                  <c:v>0.14483919999474892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  <c:pt idx="2">
                  <c:v>94838.5</c:v>
                </c:pt>
                <c:pt idx="3">
                  <c:v>94856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  <c:pt idx="2">
                  <c:v>94838.5</c:v>
                </c:pt>
                <c:pt idx="3">
                  <c:v>94856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  <c:pt idx="2">
                  <c:v>94838.5</c:v>
                </c:pt>
                <c:pt idx="3">
                  <c:v>94856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  <c:pt idx="2">
                  <c:v>94838.5</c:v>
                </c:pt>
                <c:pt idx="3">
                  <c:v>94856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  <c:pt idx="2">
                  <c:v>94838.5</c:v>
                </c:pt>
                <c:pt idx="3">
                  <c:v>94856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  <c:pt idx="2">
                  <c:v>94838.5</c:v>
                </c:pt>
                <c:pt idx="3">
                  <c:v>94856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1.1946043690647112E-6</c:v>
                </c:pt>
                <c:pt idx="1">
                  <c:v>0.14632411672625786</c:v>
                </c:pt>
                <c:pt idx="2">
                  <c:v>0.14651877622935786</c:v>
                </c:pt>
                <c:pt idx="3">
                  <c:v>0.14654581227145508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  <c:pt idx="2">
                  <c:v>94838.5</c:v>
                </c:pt>
                <c:pt idx="3">
                  <c:v>94856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9: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f>M1</f>
        <v>0</v>
      </c>
      <c r="D7" s="29"/>
    </row>
    <row r="8" spans="1:15" x14ac:dyDescent="0.2">
      <c r="A8" t="s">
        <v>3</v>
      </c>
      <c r="C8" s="8">
        <v>0.6263843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1.1946043690647112E-6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1.5449166912697774E-6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59416.455706612265</v>
      </c>
      <c r="E15" s="14" t="s">
        <v>30</v>
      </c>
      <c r="F15" s="33">
        <f ca="1">NOW()+15018.5+$C$5/24</f>
        <v>60196.627422337959</v>
      </c>
    </row>
    <row r="16" spans="1:15" x14ac:dyDescent="0.2">
      <c r="A16" s="16" t="s">
        <v>4</v>
      </c>
      <c r="B16" s="10"/>
      <c r="C16" s="17">
        <f ca="1">+C8+C12</f>
        <v>0.62638584491669125</v>
      </c>
      <c r="E16" s="14" t="s">
        <v>35</v>
      </c>
      <c r="F16" s="15">
        <f ca="1">ROUND(2*(F15-$C$7)/$C$8,0)/2+F14</f>
        <v>96103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1246.5</v>
      </c>
    </row>
    <row r="18" spans="1:21" ht="14.25" thickTop="1" thickBot="1" x14ac:dyDescent="0.25">
      <c r="A18" s="16" t="s">
        <v>5</v>
      </c>
      <c r="B18" s="10"/>
      <c r="C18" s="19">
        <f ca="1">+C15</f>
        <v>59416.455706612265</v>
      </c>
      <c r="D18" s="20">
        <f ca="1">+C16</f>
        <v>0.62638584491669125</v>
      </c>
      <c r="E18" s="14" t="s">
        <v>31</v>
      </c>
      <c r="F18" s="18">
        <f ca="1">+$C$15+$C$16*F17-15018.5-$C$5/24</f>
        <v>45179.141495634256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/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1.1946043690647112E-6</v>
      </c>
      <c r="Q21" s="43">
        <f>+C21-15018.5</f>
        <v>-15018.5</v>
      </c>
    </row>
    <row r="22" spans="1:21" x14ac:dyDescent="0.2">
      <c r="A22" s="44" t="s">
        <v>47</v>
      </c>
      <c r="B22" s="45" t="s">
        <v>48</v>
      </c>
      <c r="C22" s="46">
        <v>59326.569999999832</v>
      </c>
      <c r="D22" s="44">
        <v>1E-3</v>
      </c>
      <c r="E22">
        <f>+(C22-C$7)/C$8</f>
        <v>94712.73465825984</v>
      </c>
      <c r="F22">
        <f>ROUND(2*E22,0)/2</f>
        <v>94712.5</v>
      </c>
      <c r="G22">
        <f>+C22-(C$7+F22*C$8)</f>
        <v>0.14698624983429909</v>
      </c>
      <c r="I22">
        <f>+G22</f>
        <v>0.14698624983429909</v>
      </c>
      <c r="O22">
        <f ca="1">+C$11+C$12*$F22</f>
        <v>0.14632411672625786</v>
      </c>
      <c r="Q22" s="43">
        <f>+C22-15018.5</f>
        <v>44308.069999999832</v>
      </c>
    </row>
    <row r="23" spans="1:21" x14ac:dyDescent="0.2">
      <c r="A23" s="44" t="s">
        <v>49</v>
      </c>
      <c r="B23" s="45" t="s">
        <v>48</v>
      </c>
      <c r="C23" s="46">
        <v>59405.495000000003</v>
      </c>
      <c r="D23" s="44">
        <v>7.0000000000000001E-3</v>
      </c>
      <c r="E23">
        <f t="shared" ref="E23:E24" si="0">+(C23-C$7)/C$8</f>
        <v>94838.735581335612</v>
      </c>
      <c r="F23">
        <f t="shared" ref="F23:F24" si="1">ROUND(2*E23,0)/2</f>
        <v>94838.5</v>
      </c>
      <c r="G23">
        <f t="shared" ref="G23:G24" si="2">+C23-(C$7+F23*C$8)</f>
        <v>0.14756445000239182</v>
      </c>
      <c r="I23">
        <f t="shared" ref="I23:I24" si="3">+G23</f>
        <v>0.14756445000239182</v>
      </c>
      <c r="O23">
        <f t="shared" ref="O23:O24" ca="1" si="4">+C$11+C$12*$F23</f>
        <v>0.14651877622935786</v>
      </c>
      <c r="Q23" s="43">
        <f t="shared" ref="Q23:Q24" si="5">+C23-15018.5</f>
        <v>44386.995000000003</v>
      </c>
    </row>
    <row r="24" spans="1:21" x14ac:dyDescent="0.2">
      <c r="A24" s="44" t="s">
        <v>49</v>
      </c>
      <c r="B24" s="45" t="s">
        <v>48</v>
      </c>
      <c r="C24" s="46">
        <v>59416.453999999998</v>
      </c>
      <c r="D24" s="44">
        <v>7.0000000000000001E-3</v>
      </c>
      <c r="E24">
        <f t="shared" si="0"/>
        <v>94856.231230572026</v>
      </c>
      <c r="F24">
        <f t="shared" si="1"/>
        <v>94856</v>
      </c>
      <c r="G24">
        <f t="shared" si="2"/>
        <v>0.14483919999474892</v>
      </c>
      <c r="I24">
        <f t="shared" si="3"/>
        <v>0.14483919999474892</v>
      </c>
      <c r="O24">
        <f t="shared" ca="1" si="4"/>
        <v>0.14654581227145508</v>
      </c>
      <c r="Q24" s="43">
        <f t="shared" si="5"/>
        <v>44397.953999999998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2023-09-09T03:03:29Z</dcterms:modified>
</cp:coreProperties>
</file>