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91D2724-FFB7-4389-9D36-8A9F7B5B7F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168" i="1" l="1"/>
  <c r="F1168" i="1" s="1"/>
  <c r="G1168" i="1" s="1"/>
  <c r="K1168" i="1" s="1"/>
  <c r="Q1168" i="1"/>
  <c r="E1163" i="1"/>
  <c r="F1163" i="1" s="1"/>
  <c r="G1163" i="1" s="1"/>
  <c r="U1163" i="1" s="1"/>
  <c r="Q1163" i="1"/>
  <c r="E1150" i="1"/>
  <c r="F1150" i="1" s="1"/>
  <c r="G1150" i="1" s="1"/>
  <c r="K1150" i="1" s="1"/>
  <c r="Q1150" i="1"/>
  <c r="E1151" i="1"/>
  <c r="F1151" i="1" s="1"/>
  <c r="G1151" i="1" s="1"/>
  <c r="K1151" i="1" s="1"/>
  <c r="Q1151" i="1"/>
  <c r="E1153" i="1"/>
  <c r="F1153" i="1" s="1"/>
  <c r="G1153" i="1" s="1"/>
  <c r="K1153" i="1" s="1"/>
  <c r="Q1153" i="1"/>
  <c r="E1155" i="1"/>
  <c r="F1155" i="1" s="1"/>
  <c r="G1155" i="1" s="1"/>
  <c r="K1155" i="1" s="1"/>
  <c r="Q1155" i="1"/>
  <c r="Q1160" i="1"/>
  <c r="Q1164" i="1"/>
  <c r="Q1165" i="1"/>
  <c r="E1166" i="1"/>
  <c r="F1166" i="1" s="1"/>
  <c r="G1166" i="1" s="1"/>
  <c r="K1166" i="1" s="1"/>
  <c r="Q1166" i="1"/>
  <c r="Q1167" i="1"/>
  <c r="E1160" i="1"/>
  <c r="F1160" i="1" s="1"/>
  <c r="G1160" i="1" s="1"/>
  <c r="K1160" i="1" s="1"/>
  <c r="Q22" i="1"/>
  <c r="Q23" i="1"/>
  <c r="E24" i="1"/>
  <c r="F24" i="1" s="1"/>
  <c r="G24" i="1" s="1"/>
  <c r="I24" i="1" s="1"/>
  <c r="Q24" i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Q29" i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Q33" i="1"/>
  <c r="Q34" i="1"/>
  <c r="E35" i="1"/>
  <c r="F35" i="1" s="1"/>
  <c r="G35" i="1" s="1"/>
  <c r="I35" i="1" s="1"/>
  <c r="Q35" i="1"/>
  <c r="E36" i="1"/>
  <c r="F36" i="1" s="1"/>
  <c r="G36" i="1" s="1"/>
  <c r="I36" i="1" s="1"/>
  <c r="Q36" i="1"/>
  <c r="Q37" i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/>
  <c r="I307" i="1" s="1"/>
  <c r="Q307" i="1"/>
  <c r="E308" i="1"/>
  <c r="F308" i="1" s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 s="1"/>
  <c r="I348" i="1" s="1"/>
  <c r="Q348" i="1"/>
  <c r="E349" i="1"/>
  <c r="F349" i="1" s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 s="1"/>
  <c r="G359" i="1" s="1"/>
  <c r="I359" i="1" s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 s="1"/>
  <c r="G364" i="1" s="1"/>
  <c r="I364" i="1" s="1"/>
  <c r="Q364" i="1"/>
  <c r="E365" i="1"/>
  <c r="F365" i="1" s="1"/>
  <c r="G365" i="1" s="1"/>
  <c r="I365" i="1" s="1"/>
  <c r="Q365" i="1"/>
  <c r="E366" i="1"/>
  <c r="F366" i="1" s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 s="1"/>
  <c r="I374" i="1" s="1"/>
  <c r="Q374" i="1"/>
  <c r="E375" i="1"/>
  <c r="F375" i="1" s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F380" i="1" s="1"/>
  <c r="G380" i="1" s="1"/>
  <c r="I380" i="1" s="1"/>
  <c r="Q380" i="1"/>
  <c r="E381" i="1"/>
  <c r="F381" i="1" s="1"/>
  <c r="G381" i="1" s="1"/>
  <c r="I381" i="1" s="1"/>
  <c r="Q381" i="1"/>
  <c r="E382" i="1"/>
  <c r="F382" i="1" s="1"/>
  <c r="G382" i="1" s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0" i="1"/>
  <c r="F420" i="1" s="1"/>
  <c r="G420" i="1" s="1"/>
  <c r="I420" i="1" s="1"/>
  <c r="Q420" i="1"/>
  <c r="E421" i="1"/>
  <c r="F421" i="1" s="1"/>
  <c r="G421" i="1" s="1"/>
  <c r="I421" i="1" s="1"/>
  <c r="Q421" i="1"/>
  <c r="E422" i="1"/>
  <c r="F422" i="1" s="1"/>
  <c r="G422" i="1" s="1"/>
  <c r="I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G425" i="1" s="1"/>
  <c r="I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G429" i="1" s="1"/>
  <c r="I429" i="1" s="1"/>
  <c r="Q429" i="1"/>
  <c r="E430" i="1"/>
  <c r="F430" i="1" s="1"/>
  <c r="G430" i="1" s="1"/>
  <c r="I430" i="1" s="1"/>
  <c r="Q430" i="1"/>
  <c r="E431" i="1"/>
  <c r="F431" i="1" s="1"/>
  <c r="G431" i="1" s="1"/>
  <c r="I431" i="1" s="1"/>
  <c r="Q431" i="1"/>
  <c r="E432" i="1"/>
  <c r="F432" i="1" s="1"/>
  <c r="G432" i="1" s="1"/>
  <c r="I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 s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I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I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2" i="1"/>
  <c r="F472" i="1" s="1"/>
  <c r="G472" i="1" s="1"/>
  <c r="I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I479" i="1" s="1"/>
  <c r="Q479" i="1"/>
  <c r="E480" i="1"/>
  <c r="F480" i="1" s="1"/>
  <c r="G480" i="1" s="1"/>
  <c r="I480" i="1" s="1"/>
  <c r="Q480" i="1"/>
  <c r="E481" i="1"/>
  <c r="F481" i="1" s="1"/>
  <c r="G481" i="1" s="1"/>
  <c r="I481" i="1" s="1"/>
  <c r="Q481" i="1"/>
  <c r="E482" i="1"/>
  <c r="F482" i="1" s="1"/>
  <c r="G482" i="1" s="1"/>
  <c r="I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F485" i="1" s="1"/>
  <c r="G485" i="1" s="1"/>
  <c r="I485" i="1" s="1"/>
  <c r="Q485" i="1"/>
  <c r="E486" i="1"/>
  <c r="F486" i="1" s="1"/>
  <c r="G486" i="1" s="1"/>
  <c r="I486" i="1" s="1"/>
  <c r="Q486" i="1"/>
  <c r="E487" i="1"/>
  <c r="F487" i="1" s="1"/>
  <c r="G487" i="1" s="1"/>
  <c r="I487" i="1" s="1"/>
  <c r="Q487" i="1"/>
  <c r="E488" i="1"/>
  <c r="F488" i="1" s="1"/>
  <c r="G488" i="1" s="1"/>
  <c r="I488" i="1" s="1"/>
  <c r="Q488" i="1"/>
  <c r="E489" i="1"/>
  <c r="F489" i="1" s="1"/>
  <c r="G489" i="1" s="1"/>
  <c r="I489" i="1" s="1"/>
  <c r="Q489" i="1"/>
  <c r="E490" i="1"/>
  <c r="F490" i="1" s="1"/>
  <c r="G490" i="1" s="1"/>
  <c r="I490" i="1" s="1"/>
  <c r="Q490" i="1"/>
  <c r="E491" i="1"/>
  <c r="F491" i="1" s="1"/>
  <c r="G491" i="1" s="1"/>
  <c r="I491" i="1" s="1"/>
  <c r="Q491" i="1"/>
  <c r="E492" i="1"/>
  <c r="F492" i="1" s="1"/>
  <c r="G492" i="1" s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 s="1"/>
  <c r="G495" i="1" s="1"/>
  <c r="I495" i="1" s="1"/>
  <c r="Q495" i="1"/>
  <c r="E496" i="1"/>
  <c r="F496" i="1" s="1"/>
  <c r="G496" i="1" s="1"/>
  <c r="I496" i="1" s="1"/>
  <c r="Q496" i="1"/>
  <c r="E497" i="1"/>
  <c r="F497" i="1" s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 s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I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I509" i="1" s="1"/>
  <c r="Q509" i="1"/>
  <c r="E510" i="1"/>
  <c r="F510" i="1" s="1"/>
  <c r="G510" i="1" s="1"/>
  <c r="I510" i="1" s="1"/>
  <c r="Q510" i="1"/>
  <c r="E511" i="1"/>
  <c r="F511" i="1" s="1"/>
  <c r="G511" i="1" s="1"/>
  <c r="I511" i="1" s="1"/>
  <c r="Q511" i="1"/>
  <c r="E512" i="1"/>
  <c r="F512" i="1" s="1"/>
  <c r="G512" i="1" s="1"/>
  <c r="I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 s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E522" i="1"/>
  <c r="F522" i="1" s="1"/>
  <c r="G522" i="1" s="1"/>
  <c r="I522" i="1" s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E525" i="1"/>
  <c r="F525" i="1" s="1"/>
  <c r="G525" i="1" s="1"/>
  <c r="I525" i="1" s="1"/>
  <c r="Q525" i="1"/>
  <c r="E526" i="1"/>
  <c r="F526" i="1" s="1"/>
  <c r="G526" i="1" s="1"/>
  <c r="I526" i="1" s="1"/>
  <c r="Q526" i="1"/>
  <c r="E527" i="1"/>
  <c r="F527" i="1" s="1"/>
  <c r="G527" i="1" s="1"/>
  <c r="I527" i="1" s="1"/>
  <c r="Q527" i="1"/>
  <c r="E528" i="1"/>
  <c r="F528" i="1" s="1"/>
  <c r="G528" i="1" s="1"/>
  <c r="I528" i="1" s="1"/>
  <c r="Q528" i="1"/>
  <c r="E529" i="1"/>
  <c r="F529" i="1" s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I531" i="1" s="1"/>
  <c r="Q531" i="1"/>
  <c r="E532" i="1"/>
  <c r="F532" i="1" s="1"/>
  <c r="G532" i="1" s="1"/>
  <c r="I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 s="1"/>
  <c r="G536" i="1" s="1"/>
  <c r="I536" i="1" s="1"/>
  <c r="Q536" i="1"/>
  <c r="E537" i="1"/>
  <c r="F537" i="1" s="1"/>
  <c r="G537" i="1" s="1"/>
  <c r="I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 s="1"/>
  <c r="I540" i="1" s="1"/>
  <c r="Q540" i="1"/>
  <c r="E541" i="1"/>
  <c r="F541" i="1" s="1"/>
  <c r="G541" i="1" s="1"/>
  <c r="I541" i="1" s="1"/>
  <c r="Q541" i="1"/>
  <c r="E542" i="1"/>
  <c r="F542" i="1" s="1"/>
  <c r="G542" i="1" s="1"/>
  <c r="I542" i="1" s="1"/>
  <c r="Q542" i="1"/>
  <c r="E543" i="1"/>
  <c r="F543" i="1" s="1"/>
  <c r="G543" i="1" s="1"/>
  <c r="I543" i="1" s="1"/>
  <c r="Q543" i="1"/>
  <c r="E544" i="1"/>
  <c r="F544" i="1" s="1"/>
  <c r="G544" i="1" s="1"/>
  <c r="I544" i="1" s="1"/>
  <c r="Q544" i="1"/>
  <c r="E545" i="1"/>
  <c r="F545" i="1" s="1"/>
  <c r="G545" i="1" s="1"/>
  <c r="I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I548" i="1" s="1"/>
  <c r="Q548" i="1"/>
  <c r="E549" i="1"/>
  <c r="F549" i="1" s="1"/>
  <c r="G549" i="1" s="1"/>
  <c r="I549" i="1"/>
  <c r="Q549" i="1"/>
  <c r="E550" i="1"/>
  <c r="F550" i="1" s="1"/>
  <c r="G550" i="1" s="1"/>
  <c r="I550" i="1" s="1"/>
  <c r="Q550" i="1"/>
  <c r="E551" i="1"/>
  <c r="F551" i="1" s="1"/>
  <c r="G551" i="1" s="1"/>
  <c r="I551" i="1" s="1"/>
  <c r="Q551" i="1"/>
  <c r="E552" i="1"/>
  <c r="F552" i="1" s="1"/>
  <c r="G552" i="1" s="1"/>
  <c r="I552" i="1" s="1"/>
  <c r="Q552" i="1"/>
  <c r="E553" i="1"/>
  <c r="F553" i="1" s="1"/>
  <c r="G553" i="1" s="1"/>
  <c r="I553" i="1" s="1"/>
  <c r="Q553" i="1"/>
  <c r="E554" i="1"/>
  <c r="F554" i="1" s="1"/>
  <c r="G554" i="1" s="1"/>
  <c r="I554" i="1" s="1"/>
  <c r="Q554" i="1"/>
  <c r="E555" i="1"/>
  <c r="F555" i="1" s="1"/>
  <c r="G555" i="1" s="1"/>
  <c r="I555" i="1" s="1"/>
  <c r="Q555" i="1"/>
  <c r="E556" i="1"/>
  <c r="F556" i="1" s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F559" i="1" s="1"/>
  <c r="G559" i="1" s="1"/>
  <c r="I559" i="1" s="1"/>
  <c r="Q559" i="1"/>
  <c r="E560" i="1"/>
  <c r="F560" i="1" s="1"/>
  <c r="G560" i="1" s="1"/>
  <c r="I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I564" i="1" s="1"/>
  <c r="Q564" i="1"/>
  <c r="E565" i="1"/>
  <c r="F565" i="1" s="1"/>
  <c r="G565" i="1" s="1"/>
  <c r="I565" i="1" s="1"/>
  <c r="Q565" i="1"/>
  <c r="E566" i="1"/>
  <c r="F566" i="1" s="1"/>
  <c r="G566" i="1" s="1"/>
  <c r="I566" i="1" s="1"/>
  <c r="Q566" i="1"/>
  <c r="E567" i="1"/>
  <c r="F567" i="1" s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I573" i="1" s="1"/>
  <c r="Q573" i="1"/>
  <c r="E574" i="1"/>
  <c r="F574" i="1" s="1"/>
  <c r="G574" i="1" s="1"/>
  <c r="I574" i="1" s="1"/>
  <c r="Q574" i="1"/>
  <c r="E575" i="1"/>
  <c r="F575" i="1" s="1"/>
  <c r="G575" i="1" s="1"/>
  <c r="I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I581" i="1" s="1"/>
  <c r="Q581" i="1"/>
  <c r="E582" i="1"/>
  <c r="F582" i="1" s="1"/>
  <c r="G582" i="1" s="1"/>
  <c r="I582" i="1" s="1"/>
  <c r="Q582" i="1"/>
  <c r="E583" i="1"/>
  <c r="F583" i="1" s="1"/>
  <c r="G583" i="1" s="1"/>
  <c r="I583" i="1" s="1"/>
  <c r="Q583" i="1"/>
  <c r="E584" i="1"/>
  <c r="F584" i="1" s="1"/>
  <c r="G584" i="1" s="1"/>
  <c r="I584" i="1" s="1"/>
  <c r="Q584" i="1"/>
  <c r="E585" i="1"/>
  <c r="F585" i="1" s="1"/>
  <c r="G585" i="1" s="1"/>
  <c r="I585" i="1" s="1"/>
  <c r="Q585" i="1"/>
  <c r="E586" i="1"/>
  <c r="F586" i="1" s="1"/>
  <c r="G586" i="1" s="1"/>
  <c r="I586" i="1" s="1"/>
  <c r="Q586" i="1"/>
  <c r="E587" i="1"/>
  <c r="F587" i="1" s="1"/>
  <c r="G587" i="1" s="1"/>
  <c r="I587" i="1" s="1"/>
  <c r="Q587" i="1"/>
  <c r="E588" i="1"/>
  <c r="F588" i="1" s="1"/>
  <c r="G588" i="1" s="1"/>
  <c r="I588" i="1" s="1"/>
  <c r="Q588" i="1"/>
  <c r="E589" i="1"/>
  <c r="F589" i="1" s="1"/>
  <c r="G589" i="1" s="1"/>
  <c r="I589" i="1" s="1"/>
  <c r="Q589" i="1"/>
  <c r="E590" i="1"/>
  <c r="F590" i="1" s="1"/>
  <c r="G590" i="1" s="1"/>
  <c r="I590" i="1" s="1"/>
  <c r="Q590" i="1"/>
  <c r="E591" i="1"/>
  <c r="F591" i="1" s="1"/>
  <c r="G591" i="1" s="1"/>
  <c r="I591" i="1" s="1"/>
  <c r="Q591" i="1"/>
  <c r="E592" i="1"/>
  <c r="F592" i="1" s="1"/>
  <c r="G592" i="1" s="1"/>
  <c r="I592" i="1" s="1"/>
  <c r="Q592" i="1"/>
  <c r="E593" i="1"/>
  <c r="F593" i="1" s="1"/>
  <c r="G593" i="1" s="1"/>
  <c r="I593" i="1" s="1"/>
  <c r="Q593" i="1"/>
  <c r="E594" i="1"/>
  <c r="F594" i="1" s="1"/>
  <c r="G594" i="1" s="1"/>
  <c r="I594" i="1" s="1"/>
  <c r="Q594" i="1"/>
  <c r="E595" i="1"/>
  <c r="F595" i="1" s="1"/>
  <c r="G595" i="1" s="1"/>
  <c r="I595" i="1" s="1"/>
  <c r="Q595" i="1"/>
  <c r="E596" i="1"/>
  <c r="F596" i="1" s="1"/>
  <c r="G596" i="1" s="1"/>
  <c r="I596" i="1" s="1"/>
  <c r="Q596" i="1"/>
  <c r="E597" i="1"/>
  <c r="F597" i="1" s="1"/>
  <c r="G597" i="1" s="1"/>
  <c r="I597" i="1" s="1"/>
  <c r="Q597" i="1"/>
  <c r="E598" i="1"/>
  <c r="F598" i="1" s="1"/>
  <c r="G598" i="1" s="1"/>
  <c r="I598" i="1" s="1"/>
  <c r="Q598" i="1"/>
  <c r="E599" i="1"/>
  <c r="F599" i="1" s="1"/>
  <c r="G599" i="1" s="1"/>
  <c r="I599" i="1" s="1"/>
  <c r="Q599" i="1"/>
  <c r="E600" i="1"/>
  <c r="F600" i="1" s="1"/>
  <c r="G600" i="1" s="1"/>
  <c r="I600" i="1" s="1"/>
  <c r="Q600" i="1"/>
  <c r="E601" i="1"/>
  <c r="F601" i="1" s="1"/>
  <c r="G601" i="1" s="1"/>
  <c r="I601" i="1" s="1"/>
  <c r="Q601" i="1"/>
  <c r="E602" i="1"/>
  <c r="F602" i="1" s="1"/>
  <c r="G602" i="1" s="1"/>
  <c r="I602" i="1" s="1"/>
  <c r="Q602" i="1"/>
  <c r="E603" i="1"/>
  <c r="F603" i="1" s="1"/>
  <c r="G603" i="1" s="1"/>
  <c r="I603" i="1" s="1"/>
  <c r="Q603" i="1"/>
  <c r="E604" i="1"/>
  <c r="F604" i="1" s="1"/>
  <c r="G604" i="1" s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F609" i="1" s="1"/>
  <c r="G609" i="1" s="1"/>
  <c r="I609" i="1" s="1"/>
  <c r="Q609" i="1"/>
  <c r="E610" i="1"/>
  <c r="F610" i="1" s="1"/>
  <c r="G610" i="1" s="1"/>
  <c r="I610" i="1" s="1"/>
  <c r="Q610" i="1"/>
  <c r="E611" i="1"/>
  <c r="F611" i="1" s="1"/>
  <c r="G611" i="1" s="1"/>
  <c r="I611" i="1" s="1"/>
  <c r="Q611" i="1"/>
  <c r="E612" i="1"/>
  <c r="F612" i="1" s="1"/>
  <c r="G612" i="1" s="1"/>
  <c r="I612" i="1" s="1"/>
  <c r="Q612" i="1"/>
  <c r="E613" i="1"/>
  <c r="F613" i="1" s="1"/>
  <c r="G613" i="1" s="1"/>
  <c r="I613" i="1" s="1"/>
  <c r="Q613" i="1"/>
  <c r="E614" i="1"/>
  <c r="F614" i="1" s="1"/>
  <c r="G614" i="1" s="1"/>
  <c r="I614" i="1" s="1"/>
  <c r="Q614" i="1"/>
  <c r="E615" i="1"/>
  <c r="F615" i="1" s="1"/>
  <c r="G615" i="1" s="1"/>
  <c r="I615" i="1" s="1"/>
  <c r="Q615" i="1"/>
  <c r="E616" i="1"/>
  <c r="F616" i="1" s="1"/>
  <c r="G616" i="1" s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 s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 s="1"/>
  <c r="I621" i="1" s="1"/>
  <c r="Q621" i="1"/>
  <c r="E622" i="1"/>
  <c r="F622" i="1" s="1"/>
  <c r="G622" i="1" s="1"/>
  <c r="I622" i="1" s="1"/>
  <c r="Q622" i="1"/>
  <c r="E623" i="1"/>
  <c r="F623" i="1" s="1"/>
  <c r="G623" i="1" s="1"/>
  <c r="I623" i="1" s="1"/>
  <c r="Q623" i="1"/>
  <c r="E624" i="1"/>
  <c r="F624" i="1" s="1"/>
  <c r="G624" i="1" s="1"/>
  <c r="I624" i="1" s="1"/>
  <c r="Q624" i="1"/>
  <c r="E625" i="1"/>
  <c r="F625" i="1" s="1"/>
  <c r="G625" i="1" s="1"/>
  <c r="I625" i="1" s="1"/>
  <c r="Q625" i="1"/>
  <c r="E626" i="1"/>
  <c r="F626" i="1" s="1"/>
  <c r="G626" i="1" s="1"/>
  <c r="I626" i="1" s="1"/>
  <c r="Q626" i="1"/>
  <c r="E627" i="1"/>
  <c r="F627" i="1" s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 s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E634" i="1"/>
  <c r="F634" i="1" s="1"/>
  <c r="G634" i="1" s="1"/>
  <c r="I634" i="1" s="1"/>
  <c r="Q634" i="1"/>
  <c r="E635" i="1"/>
  <c r="F635" i="1" s="1"/>
  <c r="G635" i="1" s="1"/>
  <c r="I635" i="1" s="1"/>
  <c r="Q635" i="1"/>
  <c r="E636" i="1"/>
  <c r="F636" i="1" s="1"/>
  <c r="G636" i="1" s="1"/>
  <c r="I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F639" i="1" s="1"/>
  <c r="G639" i="1" s="1"/>
  <c r="I639" i="1" s="1"/>
  <c r="Q639" i="1"/>
  <c r="E640" i="1"/>
  <c r="F640" i="1" s="1"/>
  <c r="G640" i="1" s="1"/>
  <c r="I640" i="1" s="1"/>
  <c r="Q640" i="1"/>
  <c r="E641" i="1"/>
  <c r="F641" i="1" s="1"/>
  <c r="G641" i="1" s="1"/>
  <c r="I641" i="1" s="1"/>
  <c r="Q641" i="1"/>
  <c r="E642" i="1"/>
  <c r="F642" i="1" s="1"/>
  <c r="G642" i="1" s="1"/>
  <c r="I642" i="1" s="1"/>
  <c r="Q642" i="1"/>
  <c r="E643" i="1"/>
  <c r="F643" i="1" s="1"/>
  <c r="G643" i="1" s="1"/>
  <c r="I643" i="1" s="1"/>
  <c r="Q643" i="1"/>
  <c r="E644" i="1"/>
  <c r="F644" i="1" s="1"/>
  <c r="G644" i="1" s="1"/>
  <c r="I644" i="1" s="1"/>
  <c r="Q644" i="1"/>
  <c r="E645" i="1"/>
  <c r="F645" i="1" s="1"/>
  <c r="G645" i="1" s="1"/>
  <c r="I645" i="1" s="1"/>
  <c r="Q645" i="1"/>
  <c r="E646" i="1"/>
  <c r="F646" i="1" s="1"/>
  <c r="G646" i="1" s="1"/>
  <c r="I646" i="1" s="1"/>
  <c r="Q646" i="1"/>
  <c r="E647" i="1"/>
  <c r="F647" i="1" s="1"/>
  <c r="G647" i="1" s="1"/>
  <c r="I647" i="1" s="1"/>
  <c r="Q647" i="1"/>
  <c r="E648" i="1"/>
  <c r="F648" i="1" s="1"/>
  <c r="G648" i="1" s="1"/>
  <c r="I648" i="1" s="1"/>
  <c r="Q648" i="1"/>
  <c r="E649" i="1"/>
  <c r="F649" i="1" s="1"/>
  <c r="G649" i="1" s="1"/>
  <c r="I649" i="1" s="1"/>
  <c r="Q649" i="1"/>
  <c r="E650" i="1"/>
  <c r="F650" i="1" s="1"/>
  <c r="G650" i="1" s="1"/>
  <c r="I650" i="1" s="1"/>
  <c r="Q650" i="1"/>
  <c r="E651" i="1"/>
  <c r="F651" i="1" s="1"/>
  <c r="G651" i="1" s="1"/>
  <c r="I651" i="1" s="1"/>
  <c r="Q651" i="1"/>
  <c r="E652" i="1"/>
  <c r="F652" i="1" s="1"/>
  <c r="G652" i="1" s="1"/>
  <c r="I652" i="1" s="1"/>
  <c r="Q652" i="1"/>
  <c r="E653" i="1"/>
  <c r="F653" i="1" s="1"/>
  <c r="G653" i="1" s="1"/>
  <c r="I653" i="1" s="1"/>
  <c r="Q653" i="1"/>
  <c r="E654" i="1"/>
  <c r="F654" i="1" s="1"/>
  <c r="G654" i="1" s="1"/>
  <c r="I654" i="1" s="1"/>
  <c r="Q654" i="1"/>
  <c r="E655" i="1"/>
  <c r="F655" i="1" s="1"/>
  <c r="G655" i="1" s="1"/>
  <c r="I655" i="1" s="1"/>
  <c r="Q655" i="1"/>
  <c r="E656" i="1"/>
  <c r="F656" i="1" s="1"/>
  <c r="G656" i="1" s="1"/>
  <c r="I656" i="1" s="1"/>
  <c r="Q656" i="1"/>
  <c r="E657" i="1"/>
  <c r="F657" i="1" s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I659" i="1" s="1"/>
  <c r="Q659" i="1"/>
  <c r="E660" i="1"/>
  <c r="F660" i="1" s="1"/>
  <c r="G660" i="1" s="1"/>
  <c r="I660" i="1" s="1"/>
  <c r="Q660" i="1"/>
  <c r="E661" i="1"/>
  <c r="F661" i="1" s="1"/>
  <c r="G661" i="1" s="1"/>
  <c r="I661" i="1" s="1"/>
  <c r="Q661" i="1"/>
  <c r="E662" i="1"/>
  <c r="F662" i="1" s="1"/>
  <c r="G662" i="1" s="1"/>
  <c r="I662" i="1" s="1"/>
  <c r="Q662" i="1"/>
  <c r="E663" i="1"/>
  <c r="F663" i="1" s="1"/>
  <c r="G663" i="1" s="1"/>
  <c r="I663" i="1" s="1"/>
  <c r="Q663" i="1"/>
  <c r="E664" i="1"/>
  <c r="F664" i="1" s="1"/>
  <c r="G664" i="1" s="1"/>
  <c r="I664" i="1" s="1"/>
  <c r="Q664" i="1"/>
  <c r="E665" i="1"/>
  <c r="F665" i="1" s="1"/>
  <c r="G665" i="1" s="1"/>
  <c r="I665" i="1" s="1"/>
  <c r="Q665" i="1"/>
  <c r="E666" i="1"/>
  <c r="F666" i="1" s="1"/>
  <c r="G666" i="1" s="1"/>
  <c r="I666" i="1" s="1"/>
  <c r="Q666" i="1"/>
  <c r="E667" i="1"/>
  <c r="F667" i="1" s="1"/>
  <c r="G667" i="1" s="1"/>
  <c r="I667" i="1" s="1"/>
  <c r="Q667" i="1"/>
  <c r="E668" i="1"/>
  <c r="F668" i="1" s="1"/>
  <c r="G668" i="1" s="1"/>
  <c r="I668" i="1" s="1"/>
  <c r="Q668" i="1"/>
  <c r="E669" i="1"/>
  <c r="F669" i="1" s="1"/>
  <c r="G669" i="1" s="1"/>
  <c r="I669" i="1" s="1"/>
  <c r="Q669" i="1"/>
  <c r="E670" i="1"/>
  <c r="F670" i="1" s="1"/>
  <c r="G670" i="1" s="1"/>
  <c r="I670" i="1" s="1"/>
  <c r="Q670" i="1"/>
  <c r="E671" i="1"/>
  <c r="F671" i="1" s="1"/>
  <c r="G671" i="1" s="1"/>
  <c r="I671" i="1" s="1"/>
  <c r="Q671" i="1"/>
  <c r="E672" i="1"/>
  <c r="F672" i="1" s="1"/>
  <c r="G672" i="1" s="1"/>
  <c r="I672" i="1" s="1"/>
  <c r="Q672" i="1"/>
  <c r="E673" i="1"/>
  <c r="F673" i="1" s="1"/>
  <c r="G673" i="1" s="1"/>
  <c r="I673" i="1" s="1"/>
  <c r="Q673" i="1"/>
  <c r="E674" i="1"/>
  <c r="F674" i="1" s="1"/>
  <c r="G674" i="1" s="1"/>
  <c r="I674" i="1" s="1"/>
  <c r="Q674" i="1"/>
  <c r="E675" i="1"/>
  <c r="F675" i="1" s="1"/>
  <c r="G675" i="1" s="1"/>
  <c r="I675" i="1" s="1"/>
  <c r="Q675" i="1"/>
  <c r="E676" i="1"/>
  <c r="F676" i="1" s="1"/>
  <c r="G676" i="1" s="1"/>
  <c r="I676" i="1" s="1"/>
  <c r="Q676" i="1"/>
  <c r="E677" i="1"/>
  <c r="F677" i="1" s="1"/>
  <c r="G677" i="1" s="1"/>
  <c r="I677" i="1" s="1"/>
  <c r="Q677" i="1"/>
  <c r="E678" i="1"/>
  <c r="F678" i="1" s="1"/>
  <c r="G678" i="1" s="1"/>
  <c r="I678" i="1" s="1"/>
  <c r="Q678" i="1"/>
  <c r="E679" i="1"/>
  <c r="F679" i="1" s="1"/>
  <c r="G679" i="1" s="1"/>
  <c r="I679" i="1" s="1"/>
  <c r="Q679" i="1"/>
  <c r="E680" i="1"/>
  <c r="F680" i="1" s="1"/>
  <c r="G680" i="1" s="1"/>
  <c r="I680" i="1" s="1"/>
  <c r="Q680" i="1"/>
  <c r="E681" i="1"/>
  <c r="F681" i="1" s="1"/>
  <c r="G681" i="1" s="1"/>
  <c r="I681" i="1" s="1"/>
  <c r="Q681" i="1"/>
  <c r="E682" i="1"/>
  <c r="F682" i="1" s="1"/>
  <c r="G682" i="1" s="1"/>
  <c r="I682" i="1" s="1"/>
  <c r="Q682" i="1"/>
  <c r="E683" i="1"/>
  <c r="F683" i="1" s="1"/>
  <c r="G683" i="1" s="1"/>
  <c r="I683" i="1" s="1"/>
  <c r="Q683" i="1"/>
  <c r="E684" i="1"/>
  <c r="F684" i="1" s="1"/>
  <c r="G684" i="1" s="1"/>
  <c r="I684" i="1" s="1"/>
  <c r="Q684" i="1"/>
  <c r="E685" i="1"/>
  <c r="F685" i="1" s="1"/>
  <c r="G685" i="1" s="1"/>
  <c r="I685" i="1" s="1"/>
  <c r="Q685" i="1"/>
  <c r="E686" i="1"/>
  <c r="F686" i="1" s="1"/>
  <c r="G686" i="1" s="1"/>
  <c r="I686" i="1" s="1"/>
  <c r="Q686" i="1"/>
  <c r="E687" i="1"/>
  <c r="F687" i="1" s="1"/>
  <c r="G687" i="1" s="1"/>
  <c r="I687" i="1" s="1"/>
  <c r="Q687" i="1"/>
  <c r="E688" i="1"/>
  <c r="F688" i="1" s="1"/>
  <c r="G688" i="1" s="1"/>
  <c r="I688" i="1" s="1"/>
  <c r="Q688" i="1"/>
  <c r="E689" i="1"/>
  <c r="F689" i="1" s="1"/>
  <c r="G689" i="1" s="1"/>
  <c r="I689" i="1" s="1"/>
  <c r="Q689" i="1"/>
  <c r="E690" i="1"/>
  <c r="F690" i="1" s="1"/>
  <c r="G690" i="1" s="1"/>
  <c r="I690" i="1" s="1"/>
  <c r="Q690" i="1"/>
  <c r="E691" i="1"/>
  <c r="F691" i="1" s="1"/>
  <c r="G691" i="1" s="1"/>
  <c r="I691" i="1" s="1"/>
  <c r="Q691" i="1"/>
  <c r="E692" i="1"/>
  <c r="F692" i="1" s="1"/>
  <c r="G692" i="1" s="1"/>
  <c r="I692" i="1" s="1"/>
  <c r="Q692" i="1"/>
  <c r="E693" i="1"/>
  <c r="F693" i="1" s="1"/>
  <c r="G693" i="1" s="1"/>
  <c r="I693" i="1" s="1"/>
  <c r="Q693" i="1"/>
  <c r="E694" i="1"/>
  <c r="F694" i="1" s="1"/>
  <c r="G694" i="1" s="1"/>
  <c r="I694" i="1" s="1"/>
  <c r="Q694" i="1"/>
  <c r="E695" i="1"/>
  <c r="F695" i="1" s="1"/>
  <c r="G695" i="1" s="1"/>
  <c r="I695" i="1" s="1"/>
  <c r="Q695" i="1"/>
  <c r="E696" i="1"/>
  <c r="F696" i="1" s="1"/>
  <c r="G696" i="1" s="1"/>
  <c r="I696" i="1" s="1"/>
  <c r="Q696" i="1"/>
  <c r="E697" i="1"/>
  <c r="F697" i="1" s="1"/>
  <c r="G697" i="1" s="1"/>
  <c r="I697" i="1" s="1"/>
  <c r="Q697" i="1"/>
  <c r="E698" i="1"/>
  <c r="F698" i="1" s="1"/>
  <c r="G698" i="1" s="1"/>
  <c r="I698" i="1" s="1"/>
  <c r="Q698" i="1"/>
  <c r="E699" i="1"/>
  <c r="F699" i="1" s="1"/>
  <c r="G699" i="1" s="1"/>
  <c r="I699" i="1" s="1"/>
  <c r="Q699" i="1"/>
  <c r="E700" i="1"/>
  <c r="F700" i="1" s="1"/>
  <c r="G700" i="1" s="1"/>
  <c r="I700" i="1" s="1"/>
  <c r="Q700" i="1"/>
  <c r="E701" i="1"/>
  <c r="F701" i="1" s="1"/>
  <c r="G701" i="1" s="1"/>
  <c r="I701" i="1" s="1"/>
  <c r="Q701" i="1"/>
  <c r="E702" i="1"/>
  <c r="F702" i="1" s="1"/>
  <c r="G702" i="1" s="1"/>
  <c r="I702" i="1" s="1"/>
  <c r="Q702" i="1"/>
  <c r="E703" i="1"/>
  <c r="F703" i="1" s="1"/>
  <c r="G703" i="1" s="1"/>
  <c r="I703" i="1" s="1"/>
  <c r="Q703" i="1"/>
  <c r="E704" i="1"/>
  <c r="F704" i="1" s="1"/>
  <c r="G704" i="1" s="1"/>
  <c r="I704" i="1" s="1"/>
  <c r="Q704" i="1"/>
  <c r="E705" i="1"/>
  <c r="F705" i="1" s="1"/>
  <c r="G705" i="1" s="1"/>
  <c r="I705" i="1" s="1"/>
  <c r="Q705" i="1"/>
  <c r="E706" i="1"/>
  <c r="F706" i="1" s="1"/>
  <c r="G706" i="1" s="1"/>
  <c r="I706" i="1" s="1"/>
  <c r="Q706" i="1"/>
  <c r="E707" i="1"/>
  <c r="F707" i="1" s="1"/>
  <c r="G707" i="1" s="1"/>
  <c r="I707" i="1" s="1"/>
  <c r="Q707" i="1"/>
  <c r="E708" i="1"/>
  <c r="F708" i="1" s="1"/>
  <c r="G708" i="1" s="1"/>
  <c r="I708" i="1" s="1"/>
  <c r="Q708" i="1"/>
  <c r="E709" i="1"/>
  <c r="F709" i="1" s="1"/>
  <c r="G709" i="1" s="1"/>
  <c r="I709" i="1" s="1"/>
  <c r="Q709" i="1"/>
  <c r="E710" i="1"/>
  <c r="F710" i="1" s="1"/>
  <c r="G710" i="1" s="1"/>
  <c r="I710" i="1" s="1"/>
  <c r="Q710" i="1"/>
  <c r="E711" i="1"/>
  <c r="F711" i="1" s="1"/>
  <c r="G711" i="1" s="1"/>
  <c r="I711" i="1" s="1"/>
  <c r="Q711" i="1"/>
  <c r="E712" i="1"/>
  <c r="F712" i="1" s="1"/>
  <c r="G712" i="1" s="1"/>
  <c r="I712" i="1" s="1"/>
  <c r="Q712" i="1"/>
  <c r="E713" i="1"/>
  <c r="F713" i="1" s="1"/>
  <c r="G713" i="1" s="1"/>
  <c r="I713" i="1" s="1"/>
  <c r="Q713" i="1"/>
  <c r="E714" i="1"/>
  <c r="F714" i="1" s="1"/>
  <c r="G714" i="1" s="1"/>
  <c r="I714" i="1" s="1"/>
  <c r="Q714" i="1"/>
  <c r="E715" i="1"/>
  <c r="F715" i="1" s="1"/>
  <c r="G715" i="1" s="1"/>
  <c r="I715" i="1" s="1"/>
  <c r="Q715" i="1"/>
  <c r="E716" i="1"/>
  <c r="F716" i="1" s="1"/>
  <c r="G716" i="1" s="1"/>
  <c r="I716" i="1" s="1"/>
  <c r="Q716" i="1"/>
  <c r="E717" i="1"/>
  <c r="F717" i="1" s="1"/>
  <c r="G717" i="1" s="1"/>
  <c r="I717" i="1" s="1"/>
  <c r="Q717" i="1"/>
  <c r="E718" i="1"/>
  <c r="F718" i="1" s="1"/>
  <c r="G718" i="1" s="1"/>
  <c r="I718" i="1" s="1"/>
  <c r="Q718" i="1"/>
  <c r="E719" i="1"/>
  <c r="F719" i="1" s="1"/>
  <c r="G719" i="1" s="1"/>
  <c r="I719" i="1" s="1"/>
  <c r="Q719" i="1"/>
  <c r="E720" i="1"/>
  <c r="F720" i="1" s="1"/>
  <c r="G720" i="1" s="1"/>
  <c r="I720" i="1" s="1"/>
  <c r="Q720" i="1"/>
  <c r="E721" i="1"/>
  <c r="F721" i="1" s="1"/>
  <c r="G721" i="1" s="1"/>
  <c r="I721" i="1" s="1"/>
  <c r="Q721" i="1"/>
  <c r="E722" i="1"/>
  <c r="F722" i="1" s="1"/>
  <c r="G722" i="1" s="1"/>
  <c r="I722" i="1" s="1"/>
  <c r="Q722" i="1"/>
  <c r="E723" i="1"/>
  <c r="F723" i="1" s="1"/>
  <c r="G723" i="1" s="1"/>
  <c r="I723" i="1" s="1"/>
  <c r="Q723" i="1"/>
  <c r="E724" i="1"/>
  <c r="F724" i="1" s="1"/>
  <c r="G724" i="1" s="1"/>
  <c r="I724" i="1" s="1"/>
  <c r="Q724" i="1"/>
  <c r="E725" i="1"/>
  <c r="F725" i="1" s="1"/>
  <c r="G725" i="1" s="1"/>
  <c r="I725" i="1" s="1"/>
  <c r="Q725" i="1"/>
  <c r="E726" i="1"/>
  <c r="F726" i="1" s="1"/>
  <c r="G726" i="1" s="1"/>
  <c r="I726" i="1" s="1"/>
  <c r="Q726" i="1"/>
  <c r="E727" i="1"/>
  <c r="F727" i="1" s="1"/>
  <c r="G727" i="1" s="1"/>
  <c r="I727" i="1" s="1"/>
  <c r="Q727" i="1"/>
  <c r="E728" i="1"/>
  <c r="F728" i="1" s="1"/>
  <c r="G728" i="1" s="1"/>
  <c r="I728" i="1" s="1"/>
  <c r="Q728" i="1"/>
  <c r="E729" i="1"/>
  <c r="F729" i="1" s="1"/>
  <c r="G729" i="1" s="1"/>
  <c r="I729" i="1" s="1"/>
  <c r="Q729" i="1"/>
  <c r="E730" i="1"/>
  <c r="F730" i="1" s="1"/>
  <c r="G730" i="1" s="1"/>
  <c r="I730" i="1" s="1"/>
  <c r="Q730" i="1"/>
  <c r="E731" i="1"/>
  <c r="F731" i="1" s="1"/>
  <c r="G731" i="1" s="1"/>
  <c r="I731" i="1" s="1"/>
  <c r="Q731" i="1"/>
  <c r="E732" i="1"/>
  <c r="F732" i="1" s="1"/>
  <c r="G732" i="1" s="1"/>
  <c r="I732" i="1" s="1"/>
  <c r="Q732" i="1"/>
  <c r="E733" i="1"/>
  <c r="F733" i="1" s="1"/>
  <c r="G733" i="1" s="1"/>
  <c r="I733" i="1" s="1"/>
  <c r="Q733" i="1"/>
  <c r="E734" i="1"/>
  <c r="F734" i="1" s="1"/>
  <c r="G734" i="1" s="1"/>
  <c r="I734" i="1" s="1"/>
  <c r="Q734" i="1"/>
  <c r="E735" i="1"/>
  <c r="F735" i="1" s="1"/>
  <c r="G735" i="1" s="1"/>
  <c r="I735" i="1" s="1"/>
  <c r="Q735" i="1"/>
  <c r="E736" i="1"/>
  <c r="F736" i="1" s="1"/>
  <c r="G736" i="1" s="1"/>
  <c r="I736" i="1" s="1"/>
  <c r="Q736" i="1"/>
  <c r="E737" i="1"/>
  <c r="F737" i="1" s="1"/>
  <c r="G737" i="1" s="1"/>
  <c r="I737" i="1" s="1"/>
  <c r="Q737" i="1"/>
  <c r="E738" i="1"/>
  <c r="F738" i="1" s="1"/>
  <c r="G738" i="1" s="1"/>
  <c r="I738" i="1" s="1"/>
  <c r="Q738" i="1"/>
  <c r="E739" i="1"/>
  <c r="F739" i="1" s="1"/>
  <c r="G739" i="1" s="1"/>
  <c r="I739" i="1" s="1"/>
  <c r="Q739" i="1"/>
  <c r="E740" i="1"/>
  <c r="F740" i="1" s="1"/>
  <c r="G740" i="1" s="1"/>
  <c r="I740" i="1" s="1"/>
  <c r="Q740" i="1"/>
  <c r="E741" i="1"/>
  <c r="F741" i="1" s="1"/>
  <c r="G741" i="1" s="1"/>
  <c r="I741" i="1" s="1"/>
  <c r="Q741" i="1"/>
  <c r="E742" i="1"/>
  <c r="F742" i="1" s="1"/>
  <c r="G742" i="1" s="1"/>
  <c r="I742" i="1" s="1"/>
  <c r="Q742" i="1"/>
  <c r="E743" i="1"/>
  <c r="F743" i="1" s="1"/>
  <c r="G743" i="1" s="1"/>
  <c r="I743" i="1" s="1"/>
  <c r="Q743" i="1"/>
  <c r="E744" i="1"/>
  <c r="F744" i="1" s="1"/>
  <c r="G744" i="1" s="1"/>
  <c r="I744" i="1" s="1"/>
  <c r="Q744" i="1"/>
  <c r="E745" i="1"/>
  <c r="F745" i="1" s="1"/>
  <c r="G745" i="1" s="1"/>
  <c r="I745" i="1" s="1"/>
  <c r="Q745" i="1"/>
  <c r="E746" i="1"/>
  <c r="F746" i="1" s="1"/>
  <c r="G746" i="1" s="1"/>
  <c r="I746" i="1" s="1"/>
  <c r="Q746" i="1"/>
  <c r="E747" i="1"/>
  <c r="F747" i="1" s="1"/>
  <c r="G747" i="1" s="1"/>
  <c r="I747" i="1" s="1"/>
  <c r="Q747" i="1"/>
  <c r="E748" i="1"/>
  <c r="F748" i="1" s="1"/>
  <c r="G748" i="1" s="1"/>
  <c r="I748" i="1" s="1"/>
  <c r="Q748" i="1"/>
  <c r="E749" i="1"/>
  <c r="F749" i="1" s="1"/>
  <c r="G749" i="1" s="1"/>
  <c r="I749" i="1" s="1"/>
  <c r="Q749" i="1"/>
  <c r="E750" i="1"/>
  <c r="F750" i="1" s="1"/>
  <c r="G750" i="1" s="1"/>
  <c r="I750" i="1" s="1"/>
  <c r="Q750" i="1"/>
  <c r="E751" i="1"/>
  <c r="F751" i="1" s="1"/>
  <c r="G751" i="1" s="1"/>
  <c r="I751" i="1" s="1"/>
  <c r="Q751" i="1"/>
  <c r="E752" i="1"/>
  <c r="F752" i="1" s="1"/>
  <c r="G752" i="1" s="1"/>
  <c r="I752" i="1" s="1"/>
  <c r="Q752" i="1"/>
  <c r="E753" i="1"/>
  <c r="F753" i="1" s="1"/>
  <c r="G753" i="1" s="1"/>
  <c r="I753" i="1" s="1"/>
  <c r="Q753" i="1"/>
  <c r="E754" i="1"/>
  <c r="F754" i="1" s="1"/>
  <c r="G754" i="1" s="1"/>
  <c r="I754" i="1" s="1"/>
  <c r="Q754" i="1"/>
  <c r="E755" i="1"/>
  <c r="F755" i="1" s="1"/>
  <c r="G755" i="1" s="1"/>
  <c r="I755" i="1" s="1"/>
  <c r="Q755" i="1"/>
  <c r="E756" i="1"/>
  <c r="F756" i="1" s="1"/>
  <c r="G756" i="1" s="1"/>
  <c r="I756" i="1" s="1"/>
  <c r="Q756" i="1"/>
  <c r="E757" i="1"/>
  <c r="F757" i="1" s="1"/>
  <c r="G757" i="1" s="1"/>
  <c r="I757" i="1" s="1"/>
  <c r="Q757" i="1"/>
  <c r="E758" i="1"/>
  <c r="F758" i="1" s="1"/>
  <c r="G758" i="1" s="1"/>
  <c r="I758" i="1" s="1"/>
  <c r="Q758" i="1"/>
  <c r="E759" i="1"/>
  <c r="F759" i="1" s="1"/>
  <c r="G759" i="1" s="1"/>
  <c r="I759" i="1" s="1"/>
  <c r="Q759" i="1"/>
  <c r="E760" i="1"/>
  <c r="F760" i="1" s="1"/>
  <c r="G760" i="1" s="1"/>
  <c r="I760" i="1" s="1"/>
  <c r="Q760" i="1"/>
  <c r="E761" i="1"/>
  <c r="F761" i="1" s="1"/>
  <c r="G761" i="1" s="1"/>
  <c r="I761" i="1" s="1"/>
  <c r="Q761" i="1"/>
  <c r="E762" i="1"/>
  <c r="F762" i="1" s="1"/>
  <c r="G762" i="1" s="1"/>
  <c r="I762" i="1" s="1"/>
  <c r="Q762" i="1"/>
  <c r="E763" i="1"/>
  <c r="F763" i="1" s="1"/>
  <c r="G763" i="1" s="1"/>
  <c r="I763" i="1" s="1"/>
  <c r="Q763" i="1"/>
  <c r="E764" i="1"/>
  <c r="F764" i="1" s="1"/>
  <c r="G764" i="1" s="1"/>
  <c r="I764" i="1" s="1"/>
  <c r="Q764" i="1"/>
  <c r="E765" i="1"/>
  <c r="F765" i="1" s="1"/>
  <c r="G765" i="1" s="1"/>
  <c r="I765" i="1" s="1"/>
  <c r="Q765" i="1"/>
  <c r="E766" i="1"/>
  <c r="F766" i="1" s="1"/>
  <c r="G766" i="1" s="1"/>
  <c r="I766" i="1" s="1"/>
  <c r="Q766" i="1"/>
  <c r="E767" i="1"/>
  <c r="F767" i="1" s="1"/>
  <c r="G767" i="1" s="1"/>
  <c r="I767" i="1" s="1"/>
  <c r="Q767" i="1"/>
  <c r="E768" i="1"/>
  <c r="F768" i="1" s="1"/>
  <c r="G768" i="1" s="1"/>
  <c r="I768" i="1" s="1"/>
  <c r="Q768" i="1"/>
  <c r="E769" i="1"/>
  <c r="F769" i="1" s="1"/>
  <c r="G769" i="1" s="1"/>
  <c r="I769" i="1" s="1"/>
  <c r="Q769" i="1"/>
  <c r="E770" i="1"/>
  <c r="F770" i="1" s="1"/>
  <c r="G770" i="1" s="1"/>
  <c r="I770" i="1" s="1"/>
  <c r="Q770" i="1"/>
  <c r="E771" i="1"/>
  <c r="F771" i="1" s="1"/>
  <c r="G771" i="1" s="1"/>
  <c r="I771" i="1" s="1"/>
  <c r="Q771" i="1"/>
  <c r="E772" i="1"/>
  <c r="F772" i="1" s="1"/>
  <c r="G772" i="1" s="1"/>
  <c r="I772" i="1" s="1"/>
  <c r="Q772" i="1"/>
  <c r="E773" i="1"/>
  <c r="F773" i="1" s="1"/>
  <c r="G773" i="1" s="1"/>
  <c r="I773" i="1" s="1"/>
  <c r="Q773" i="1"/>
  <c r="E774" i="1"/>
  <c r="F774" i="1" s="1"/>
  <c r="G774" i="1" s="1"/>
  <c r="I774" i="1" s="1"/>
  <c r="Q774" i="1"/>
  <c r="E775" i="1"/>
  <c r="F775" i="1" s="1"/>
  <c r="G775" i="1" s="1"/>
  <c r="I775" i="1" s="1"/>
  <c r="Q775" i="1"/>
  <c r="E776" i="1"/>
  <c r="F776" i="1" s="1"/>
  <c r="G776" i="1" s="1"/>
  <c r="I776" i="1" s="1"/>
  <c r="Q776" i="1"/>
  <c r="E777" i="1"/>
  <c r="F777" i="1" s="1"/>
  <c r="G777" i="1" s="1"/>
  <c r="I777" i="1" s="1"/>
  <c r="Q777" i="1"/>
  <c r="E778" i="1"/>
  <c r="F778" i="1" s="1"/>
  <c r="G778" i="1" s="1"/>
  <c r="I778" i="1" s="1"/>
  <c r="Q778" i="1"/>
  <c r="E779" i="1"/>
  <c r="F779" i="1" s="1"/>
  <c r="G779" i="1" s="1"/>
  <c r="I779" i="1" s="1"/>
  <c r="Q779" i="1"/>
  <c r="E780" i="1"/>
  <c r="F780" i="1" s="1"/>
  <c r="G780" i="1" s="1"/>
  <c r="I780" i="1" s="1"/>
  <c r="Q780" i="1"/>
  <c r="E781" i="1"/>
  <c r="F781" i="1" s="1"/>
  <c r="G781" i="1" s="1"/>
  <c r="I781" i="1" s="1"/>
  <c r="Q781" i="1"/>
  <c r="E782" i="1"/>
  <c r="F782" i="1" s="1"/>
  <c r="G782" i="1" s="1"/>
  <c r="I782" i="1" s="1"/>
  <c r="Q782" i="1"/>
  <c r="E783" i="1"/>
  <c r="F783" i="1" s="1"/>
  <c r="G783" i="1" s="1"/>
  <c r="I783" i="1" s="1"/>
  <c r="Q783" i="1"/>
  <c r="E784" i="1"/>
  <c r="F784" i="1" s="1"/>
  <c r="G784" i="1" s="1"/>
  <c r="I784" i="1" s="1"/>
  <c r="Q784" i="1"/>
  <c r="E785" i="1"/>
  <c r="F785" i="1" s="1"/>
  <c r="G785" i="1" s="1"/>
  <c r="I785" i="1" s="1"/>
  <c r="Q785" i="1"/>
  <c r="E786" i="1"/>
  <c r="F786" i="1" s="1"/>
  <c r="G786" i="1" s="1"/>
  <c r="I786" i="1" s="1"/>
  <c r="Q786" i="1"/>
  <c r="E787" i="1"/>
  <c r="F787" i="1" s="1"/>
  <c r="G787" i="1" s="1"/>
  <c r="I787" i="1" s="1"/>
  <c r="Q787" i="1"/>
  <c r="E788" i="1"/>
  <c r="F788" i="1" s="1"/>
  <c r="G788" i="1" s="1"/>
  <c r="I788" i="1" s="1"/>
  <c r="Q788" i="1"/>
  <c r="E789" i="1"/>
  <c r="F789" i="1" s="1"/>
  <c r="G789" i="1" s="1"/>
  <c r="I789" i="1" s="1"/>
  <c r="Q789" i="1"/>
  <c r="E790" i="1"/>
  <c r="F790" i="1" s="1"/>
  <c r="G790" i="1" s="1"/>
  <c r="I790" i="1" s="1"/>
  <c r="Q790" i="1"/>
  <c r="E791" i="1"/>
  <c r="F791" i="1" s="1"/>
  <c r="G791" i="1" s="1"/>
  <c r="I791" i="1" s="1"/>
  <c r="Q791" i="1"/>
  <c r="E792" i="1"/>
  <c r="F792" i="1" s="1"/>
  <c r="G792" i="1" s="1"/>
  <c r="I792" i="1" s="1"/>
  <c r="Q792" i="1"/>
  <c r="E793" i="1"/>
  <c r="F793" i="1" s="1"/>
  <c r="G793" i="1" s="1"/>
  <c r="I793" i="1" s="1"/>
  <c r="Q793" i="1"/>
  <c r="E794" i="1"/>
  <c r="F794" i="1" s="1"/>
  <c r="G794" i="1" s="1"/>
  <c r="I794" i="1" s="1"/>
  <c r="Q794" i="1"/>
  <c r="E795" i="1"/>
  <c r="F795" i="1" s="1"/>
  <c r="G795" i="1" s="1"/>
  <c r="I795" i="1" s="1"/>
  <c r="Q795" i="1"/>
  <c r="E796" i="1"/>
  <c r="F796" i="1" s="1"/>
  <c r="G796" i="1" s="1"/>
  <c r="I796" i="1" s="1"/>
  <c r="Q796" i="1"/>
  <c r="E797" i="1"/>
  <c r="F797" i="1" s="1"/>
  <c r="G797" i="1" s="1"/>
  <c r="I797" i="1" s="1"/>
  <c r="Q797" i="1"/>
  <c r="E798" i="1"/>
  <c r="F798" i="1" s="1"/>
  <c r="G798" i="1" s="1"/>
  <c r="I798" i="1" s="1"/>
  <c r="Q798" i="1"/>
  <c r="E799" i="1"/>
  <c r="F799" i="1" s="1"/>
  <c r="G799" i="1" s="1"/>
  <c r="I799" i="1" s="1"/>
  <c r="Q799" i="1"/>
  <c r="E800" i="1"/>
  <c r="F800" i="1" s="1"/>
  <c r="G800" i="1" s="1"/>
  <c r="I800" i="1" s="1"/>
  <c r="Q800" i="1"/>
  <c r="E801" i="1"/>
  <c r="F801" i="1" s="1"/>
  <c r="G801" i="1" s="1"/>
  <c r="I801" i="1" s="1"/>
  <c r="Q801" i="1"/>
  <c r="E802" i="1"/>
  <c r="F802" i="1" s="1"/>
  <c r="G802" i="1" s="1"/>
  <c r="I802" i="1" s="1"/>
  <c r="Q802" i="1"/>
  <c r="E803" i="1"/>
  <c r="F803" i="1" s="1"/>
  <c r="G803" i="1" s="1"/>
  <c r="I803" i="1" s="1"/>
  <c r="Q803" i="1"/>
  <c r="E804" i="1"/>
  <c r="F804" i="1" s="1"/>
  <c r="G804" i="1" s="1"/>
  <c r="I804" i="1" s="1"/>
  <c r="Q804" i="1"/>
  <c r="E805" i="1"/>
  <c r="F805" i="1" s="1"/>
  <c r="G805" i="1" s="1"/>
  <c r="I805" i="1" s="1"/>
  <c r="Q805" i="1"/>
  <c r="E806" i="1"/>
  <c r="F806" i="1" s="1"/>
  <c r="G806" i="1" s="1"/>
  <c r="I806" i="1" s="1"/>
  <c r="Q806" i="1"/>
  <c r="E807" i="1"/>
  <c r="F807" i="1" s="1"/>
  <c r="G807" i="1" s="1"/>
  <c r="I807" i="1" s="1"/>
  <c r="Q807" i="1"/>
  <c r="E808" i="1"/>
  <c r="F808" i="1" s="1"/>
  <c r="G808" i="1" s="1"/>
  <c r="I808" i="1" s="1"/>
  <c r="Q808" i="1"/>
  <c r="E809" i="1"/>
  <c r="F809" i="1" s="1"/>
  <c r="G809" i="1" s="1"/>
  <c r="I809" i="1" s="1"/>
  <c r="Q809" i="1"/>
  <c r="E810" i="1"/>
  <c r="F810" i="1" s="1"/>
  <c r="G810" i="1" s="1"/>
  <c r="I810" i="1" s="1"/>
  <c r="Q810" i="1"/>
  <c r="E811" i="1"/>
  <c r="F811" i="1" s="1"/>
  <c r="G811" i="1" s="1"/>
  <c r="I811" i="1" s="1"/>
  <c r="Q811" i="1"/>
  <c r="E812" i="1"/>
  <c r="F812" i="1" s="1"/>
  <c r="G812" i="1" s="1"/>
  <c r="I812" i="1" s="1"/>
  <c r="Q812" i="1"/>
  <c r="E813" i="1"/>
  <c r="F813" i="1" s="1"/>
  <c r="G813" i="1" s="1"/>
  <c r="I813" i="1" s="1"/>
  <c r="Q813" i="1"/>
  <c r="E814" i="1"/>
  <c r="F814" i="1" s="1"/>
  <c r="G814" i="1" s="1"/>
  <c r="I814" i="1" s="1"/>
  <c r="Q814" i="1"/>
  <c r="E815" i="1"/>
  <c r="F815" i="1" s="1"/>
  <c r="G815" i="1" s="1"/>
  <c r="I815" i="1" s="1"/>
  <c r="Q815" i="1"/>
  <c r="E816" i="1"/>
  <c r="F816" i="1" s="1"/>
  <c r="G816" i="1" s="1"/>
  <c r="I816" i="1" s="1"/>
  <c r="Q816" i="1"/>
  <c r="E817" i="1"/>
  <c r="F817" i="1" s="1"/>
  <c r="G817" i="1" s="1"/>
  <c r="I817" i="1" s="1"/>
  <c r="Q817" i="1"/>
  <c r="E818" i="1"/>
  <c r="F818" i="1" s="1"/>
  <c r="G818" i="1" s="1"/>
  <c r="I818" i="1" s="1"/>
  <c r="Q818" i="1"/>
  <c r="E819" i="1"/>
  <c r="F819" i="1" s="1"/>
  <c r="G819" i="1" s="1"/>
  <c r="I819" i="1" s="1"/>
  <c r="Q819" i="1"/>
  <c r="E820" i="1"/>
  <c r="F820" i="1" s="1"/>
  <c r="G820" i="1" s="1"/>
  <c r="I820" i="1" s="1"/>
  <c r="Q820" i="1"/>
  <c r="E821" i="1"/>
  <c r="F821" i="1" s="1"/>
  <c r="G821" i="1" s="1"/>
  <c r="I821" i="1" s="1"/>
  <c r="Q821" i="1"/>
  <c r="E822" i="1"/>
  <c r="F822" i="1" s="1"/>
  <c r="G822" i="1" s="1"/>
  <c r="I822" i="1" s="1"/>
  <c r="Q822" i="1"/>
  <c r="E823" i="1"/>
  <c r="F823" i="1" s="1"/>
  <c r="G823" i="1" s="1"/>
  <c r="I823" i="1" s="1"/>
  <c r="Q823" i="1"/>
  <c r="E824" i="1"/>
  <c r="F824" i="1" s="1"/>
  <c r="G824" i="1" s="1"/>
  <c r="I824" i="1" s="1"/>
  <c r="Q824" i="1"/>
  <c r="E825" i="1"/>
  <c r="F825" i="1" s="1"/>
  <c r="G825" i="1" s="1"/>
  <c r="I825" i="1" s="1"/>
  <c r="Q825" i="1"/>
  <c r="E826" i="1"/>
  <c r="F826" i="1" s="1"/>
  <c r="G826" i="1" s="1"/>
  <c r="I826" i="1" s="1"/>
  <c r="Q826" i="1"/>
  <c r="E827" i="1"/>
  <c r="F827" i="1" s="1"/>
  <c r="G827" i="1" s="1"/>
  <c r="I827" i="1" s="1"/>
  <c r="Q827" i="1"/>
  <c r="E828" i="1"/>
  <c r="F828" i="1" s="1"/>
  <c r="G828" i="1" s="1"/>
  <c r="I828" i="1" s="1"/>
  <c r="Q828" i="1"/>
  <c r="E829" i="1"/>
  <c r="F829" i="1" s="1"/>
  <c r="G829" i="1" s="1"/>
  <c r="I829" i="1" s="1"/>
  <c r="Q829" i="1"/>
  <c r="E830" i="1"/>
  <c r="F830" i="1" s="1"/>
  <c r="G830" i="1" s="1"/>
  <c r="I830" i="1" s="1"/>
  <c r="Q830" i="1"/>
  <c r="E831" i="1"/>
  <c r="F831" i="1" s="1"/>
  <c r="G831" i="1" s="1"/>
  <c r="I831" i="1" s="1"/>
  <c r="Q831" i="1"/>
  <c r="E832" i="1"/>
  <c r="F832" i="1" s="1"/>
  <c r="G832" i="1" s="1"/>
  <c r="I832" i="1" s="1"/>
  <c r="Q832" i="1"/>
  <c r="E833" i="1"/>
  <c r="F833" i="1" s="1"/>
  <c r="G833" i="1" s="1"/>
  <c r="I833" i="1" s="1"/>
  <c r="Q833" i="1"/>
  <c r="E834" i="1"/>
  <c r="F834" i="1" s="1"/>
  <c r="G834" i="1" s="1"/>
  <c r="I834" i="1" s="1"/>
  <c r="Q834" i="1"/>
  <c r="E835" i="1"/>
  <c r="F835" i="1" s="1"/>
  <c r="G835" i="1" s="1"/>
  <c r="I835" i="1" s="1"/>
  <c r="Q835" i="1"/>
  <c r="E836" i="1"/>
  <c r="F836" i="1" s="1"/>
  <c r="G836" i="1" s="1"/>
  <c r="I836" i="1" s="1"/>
  <c r="Q836" i="1"/>
  <c r="E837" i="1"/>
  <c r="F837" i="1" s="1"/>
  <c r="G837" i="1" s="1"/>
  <c r="I837" i="1" s="1"/>
  <c r="Q837" i="1"/>
  <c r="E838" i="1"/>
  <c r="F838" i="1" s="1"/>
  <c r="G838" i="1" s="1"/>
  <c r="I838" i="1" s="1"/>
  <c r="Q838" i="1"/>
  <c r="E839" i="1"/>
  <c r="F839" i="1" s="1"/>
  <c r="G839" i="1" s="1"/>
  <c r="I839" i="1" s="1"/>
  <c r="Q839" i="1"/>
  <c r="E840" i="1"/>
  <c r="F840" i="1" s="1"/>
  <c r="G840" i="1" s="1"/>
  <c r="I840" i="1" s="1"/>
  <c r="Q840" i="1"/>
  <c r="E841" i="1"/>
  <c r="F841" i="1" s="1"/>
  <c r="G841" i="1" s="1"/>
  <c r="I841" i="1" s="1"/>
  <c r="Q841" i="1"/>
  <c r="E842" i="1"/>
  <c r="F842" i="1" s="1"/>
  <c r="G842" i="1" s="1"/>
  <c r="I842" i="1" s="1"/>
  <c r="Q842" i="1"/>
  <c r="E843" i="1"/>
  <c r="F843" i="1" s="1"/>
  <c r="G843" i="1" s="1"/>
  <c r="I843" i="1" s="1"/>
  <c r="Q843" i="1"/>
  <c r="E844" i="1"/>
  <c r="F844" i="1" s="1"/>
  <c r="G844" i="1" s="1"/>
  <c r="I844" i="1" s="1"/>
  <c r="Q844" i="1"/>
  <c r="E845" i="1"/>
  <c r="F845" i="1" s="1"/>
  <c r="G845" i="1" s="1"/>
  <c r="I845" i="1" s="1"/>
  <c r="Q845" i="1"/>
  <c r="E846" i="1"/>
  <c r="F846" i="1" s="1"/>
  <c r="G846" i="1" s="1"/>
  <c r="I846" i="1" s="1"/>
  <c r="Q846" i="1"/>
  <c r="E847" i="1"/>
  <c r="F847" i="1" s="1"/>
  <c r="G847" i="1" s="1"/>
  <c r="I847" i="1" s="1"/>
  <c r="Q847" i="1"/>
  <c r="E848" i="1"/>
  <c r="F848" i="1" s="1"/>
  <c r="G848" i="1" s="1"/>
  <c r="I848" i="1" s="1"/>
  <c r="Q848" i="1"/>
  <c r="E849" i="1"/>
  <c r="F849" i="1" s="1"/>
  <c r="G849" i="1" s="1"/>
  <c r="I849" i="1" s="1"/>
  <c r="Q849" i="1"/>
  <c r="E850" i="1"/>
  <c r="F850" i="1" s="1"/>
  <c r="G850" i="1" s="1"/>
  <c r="I850" i="1" s="1"/>
  <c r="Q850" i="1"/>
  <c r="E851" i="1"/>
  <c r="F851" i="1" s="1"/>
  <c r="G851" i="1" s="1"/>
  <c r="I851" i="1" s="1"/>
  <c r="Q851" i="1"/>
  <c r="E852" i="1"/>
  <c r="F852" i="1" s="1"/>
  <c r="G852" i="1" s="1"/>
  <c r="I852" i="1" s="1"/>
  <c r="Q852" i="1"/>
  <c r="E853" i="1"/>
  <c r="F853" i="1" s="1"/>
  <c r="G853" i="1" s="1"/>
  <c r="I853" i="1" s="1"/>
  <c r="Q853" i="1"/>
  <c r="E854" i="1"/>
  <c r="F854" i="1" s="1"/>
  <c r="G854" i="1" s="1"/>
  <c r="I854" i="1" s="1"/>
  <c r="Q854" i="1"/>
  <c r="E855" i="1"/>
  <c r="F855" i="1" s="1"/>
  <c r="G855" i="1" s="1"/>
  <c r="I855" i="1" s="1"/>
  <c r="Q855" i="1"/>
  <c r="E856" i="1"/>
  <c r="F856" i="1" s="1"/>
  <c r="G856" i="1" s="1"/>
  <c r="I856" i="1" s="1"/>
  <c r="Q856" i="1"/>
  <c r="E857" i="1"/>
  <c r="F857" i="1" s="1"/>
  <c r="G857" i="1" s="1"/>
  <c r="I857" i="1" s="1"/>
  <c r="Q857" i="1"/>
  <c r="E858" i="1"/>
  <c r="F858" i="1" s="1"/>
  <c r="G858" i="1" s="1"/>
  <c r="I858" i="1" s="1"/>
  <c r="Q858" i="1"/>
  <c r="E859" i="1"/>
  <c r="F859" i="1" s="1"/>
  <c r="G859" i="1" s="1"/>
  <c r="I859" i="1" s="1"/>
  <c r="Q859" i="1"/>
  <c r="E860" i="1"/>
  <c r="F860" i="1" s="1"/>
  <c r="G860" i="1" s="1"/>
  <c r="I860" i="1" s="1"/>
  <c r="Q860" i="1"/>
  <c r="E861" i="1"/>
  <c r="F861" i="1" s="1"/>
  <c r="G861" i="1" s="1"/>
  <c r="I861" i="1" s="1"/>
  <c r="Q861" i="1"/>
  <c r="E862" i="1"/>
  <c r="F862" i="1" s="1"/>
  <c r="G862" i="1" s="1"/>
  <c r="I862" i="1" s="1"/>
  <c r="Q862" i="1"/>
  <c r="E863" i="1"/>
  <c r="F863" i="1" s="1"/>
  <c r="G863" i="1" s="1"/>
  <c r="I863" i="1" s="1"/>
  <c r="Q863" i="1"/>
  <c r="E864" i="1"/>
  <c r="F864" i="1" s="1"/>
  <c r="G864" i="1" s="1"/>
  <c r="I864" i="1" s="1"/>
  <c r="Q864" i="1"/>
  <c r="E865" i="1"/>
  <c r="F865" i="1" s="1"/>
  <c r="G865" i="1" s="1"/>
  <c r="I865" i="1" s="1"/>
  <c r="Q865" i="1"/>
  <c r="E866" i="1"/>
  <c r="F866" i="1" s="1"/>
  <c r="G866" i="1" s="1"/>
  <c r="I866" i="1" s="1"/>
  <c r="Q866" i="1"/>
  <c r="E867" i="1"/>
  <c r="F867" i="1" s="1"/>
  <c r="G867" i="1" s="1"/>
  <c r="I867" i="1" s="1"/>
  <c r="Q867" i="1"/>
  <c r="E868" i="1"/>
  <c r="F868" i="1" s="1"/>
  <c r="G868" i="1" s="1"/>
  <c r="I868" i="1" s="1"/>
  <c r="Q868" i="1"/>
  <c r="E869" i="1"/>
  <c r="F869" i="1" s="1"/>
  <c r="G869" i="1" s="1"/>
  <c r="I869" i="1" s="1"/>
  <c r="Q869" i="1"/>
  <c r="E870" i="1"/>
  <c r="F870" i="1" s="1"/>
  <c r="G870" i="1" s="1"/>
  <c r="I870" i="1" s="1"/>
  <c r="Q870" i="1"/>
  <c r="E871" i="1"/>
  <c r="F871" i="1" s="1"/>
  <c r="G871" i="1" s="1"/>
  <c r="I871" i="1" s="1"/>
  <c r="Q871" i="1"/>
  <c r="E872" i="1"/>
  <c r="F872" i="1" s="1"/>
  <c r="G872" i="1" s="1"/>
  <c r="I872" i="1" s="1"/>
  <c r="Q872" i="1"/>
  <c r="E873" i="1"/>
  <c r="F873" i="1" s="1"/>
  <c r="G873" i="1" s="1"/>
  <c r="I873" i="1" s="1"/>
  <c r="Q873" i="1"/>
  <c r="E874" i="1"/>
  <c r="F874" i="1" s="1"/>
  <c r="G874" i="1" s="1"/>
  <c r="I874" i="1" s="1"/>
  <c r="Q874" i="1"/>
  <c r="E875" i="1"/>
  <c r="F875" i="1" s="1"/>
  <c r="G875" i="1" s="1"/>
  <c r="I875" i="1" s="1"/>
  <c r="Q875" i="1"/>
  <c r="E876" i="1"/>
  <c r="F876" i="1" s="1"/>
  <c r="G876" i="1" s="1"/>
  <c r="I876" i="1" s="1"/>
  <c r="Q876" i="1"/>
  <c r="E877" i="1"/>
  <c r="F877" i="1" s="1"/>
  <c r="G877" i="1" s="1"/>
  <c r="I877" i="1" s="1"/>
  <c r="Q877" i="1"/>
  <c r="E878" i="1"/>
  <c r="F878" i="1" s="1"/>
  <c r="G878" i="1" s="1"/>
  <c r="I878" i="1" s="1"/>
  <c r="Q878" i="1"/>
  <c r="E879" i="1"/>
  <c r="F879" i="1" s="1"/>
  <c r="G879" i="1" s="1"/>
  <c r="I879" i="1" s="1"/>
  <c r="Q879" i="1"/>
  <c r="E880" i="1"/>
  <c r="F880" i="1" s="1"/>
  <c r="G880" i="1" s="1"/>
  <c r="I880" i="1" s="1"/>
  <c r="Q880" i="1"/>
  <c r="E881" i="1"/>
  <c r="F881" i="1" s="1"/>
  <c r="G881" i="1" s="1"/>
  <c r="I881" i="1" s="1"/>
  <c r="Q881" i="1"/>
  <c r="E882" i="1"/>
  <c r="F882" i="1" s="1"/>
  <c r="G882" i="1" s="1"/>
  <c r="I882" i="1" s="1"/>
  <c r="Q882" i="1"/>
  <c r="E883" i="1"/>
  <c r="F883" i="1" s="1"/>
  <c r="G883" i="1" s="1"/>
  <c r="I883" i="1" s="1"/>
  <c r="Q883" i="1"/>
  <c r="E884" i="1"/>
  <c r="F884" i="1" s="1"/>
  <c r="G884" i="1" s="1"/>
  <c r="I884" i="1" s="1"/>
  <c r="Q884" i="1"/>
  <c r="E885" i="1"/>
  <c r="F885" i="1" s="1"/>
  <c r="G885" i="1" s="1"/>
  <c r="I885" i="1" s="1"/>
  <c r="Q885" i="1"/>
  <c r="E886" i="1"/>
  <c r="F886" i="1" s="1"/>
  <c r="G886" i="1" s="1"/>
  <c r="I886" i="1" s="1"/>
  <c r="Q886" i="1"/>
  <c r="E887" i="1"/>
  <c r="F887" i="1" s="1"/>
  <c r="G887" i="1" s="1"/>
  <c r="I887" i="1" s="1"/>
  <c r="Q887" i="1"/>
  <c r="E888" i="1"/>
  <c r="F888" i="1" s="1"/>
  <c r="G888" i="1" s="1"/>
  <c r="I888" i="1" s="1"/>
  <c r="Q888" i="1"/>
  <c r="E889" i="1"/>
  <c r="F889" i="1" s="1"/>
  <c r="G889" i="1" s="1"/>
  <c r="I889" i="1" s="1"/>
  <c r="Q889" i="1"/>
  <c r="E890" i="1"/>
  <c r="F890" i="1" s="1"/>
  <c r="G890" i="1" s="1"/>
  <c r="I890" i="1" s="1"/>
  <c r="Q890" i="1"/>
  <c r="E891" i="1"/>
  <c r="F891" i="1" s="1"/>
  <c r="G891" i="1" s="1"/>
  <c r="I891" i="1" s="1"/>
  <c r="Q891" i="1"/>
  <c r="E892" i="1"/>
  <c r="F892" i="1" s="1"/>
  <c r="G892" i="1" s="1"/>
  <c r="I892" i="1" s="1"/>
  <c r="Q892" i="1"/>
  <c r="E893" i="1"/>
  <c r="F893" i="1" s="1"/>
  <c r="G893" i="1" s="1"/>
  <c r="I893" i="1" s="1"/>
  <c r="Q893" i="1"/>
  <c r="E894" i="1"/>
  <c r="F894" i="1" s="1"/>
  <c r="G894" i="1" s="1"/>
  <c r="I894" i="1" s="1"/>
  <c r="Q894" i="1"/>
  <c r="E895" i="1"/>
  <c r="F895" i="1" s="1"/>
  <c r="G895" i="1" s="1"/>
  <c r="I895" i="1" s="1"/>
  <c r="Q895" i="1"/>
  <c r="E896" i="1"/>
  <c r="F896" i="1" s="1"/>
  <c r="G896" i="1" s="1"/>
  <c r="I896" i="1" s="1"/>
  <c r="Q896" i="1"/>
  <c r="E897" i="1"/>
  <c r="F897" i="1" s="1"/>
  <c r="G897" i="1" s="1"/>
  <c r="I897" i="1" s="1"/>
  <c r="Q897" i="1"/>
  <c r="E898" i="1"/>
  <c r="F898" i="1" s="1"/>
  <c r="G898" i="1" s="1"/>
  <c r="I898" i="1" s="1"/>
  <c r="Q898" i="1"/>
  <c r="E899" i="1"/>
  <c r="F899" i="1" s="1"/>
  <c r="G899" i="1" s="1"/>
  <c r="I899" i="1" s="1"/>
  <c r="Q899" i="1"/>
  <c r="E900" i="1"/>
  <c r="F900" i="1" s="1"/>
  <c r="G900" i="1" s="1"/>
  <c r="I900" i="1" s="1"/>
  <c r="Q900" i="1"/>
  <c r="E901" i="1"/>
  <c r="F901" i="1" s="1"/>
  <c r="G901" i="1" s="1"/>
  <c r="I901" i="1" s="1"/>
  <c r="Q901" i="1"/>
  <c r="E902" i="1"/>
  <c r="F902" i="1" s="1"/>
  <c r="G902" i="1" s="1"/>
  <c r="I902" i="1" s="1"/>
  <c r="Q902" i="1"/>
  <c r="E903" i="1"/>
  <c r="F903" i="1" s="1"/>
  <c r="G903" i="1" s="1"/>
  <c r="I903" i="1" s="1"/>
  <c r="Q903" i="1"/>
  <c r="E904" i="1"/>
  <c r="F904" i="1" s="1"/>
  <c r="G904" i="1" s="1"/>
  <c r="I904" i="1" s="1"/>
  <c r="Q904" i="1"/>
  <c r="E905" i="1"/>
  <c r="F905" i="1" s="1"/>
  <c r="G905" i="1" s="1"/>
  <c r="I905" i="1" s="1"/>
  <c r="Q905" i="1"/>
  <c r="E906" i="1"/>
  <c r="F906" i="1" s="1"/>
  <c r="G906" i="1" s="1"/>
  <c r="I906" i="1" s="1"/>
  <c r="Q906" i="1"/>
  <c r="E907" i="1"/>
  <c r="F907" i="1" s="1"/>
  <c r="G907" i="1" s="1"/>
  <c r="I907" i="1" s="1"/>
  <c r="Q907" i="1"/>
  <c r="E908" i="1"/>
  <c r="F908" i="1" s="1"/>
  <c r="G908" i="1" s="1"/>
  <c r="I908" i="1" s="1"/>
  <c r="Q908" i="1"/>
  <c r="E909" i="1"/>
  <c r="F909" i="1" s="1"/>
  <c r="G909" i="1" s="1"/>
  <c r="I909" i="1" s="1"/>
  <c r="Q909" i="1"/>
  <c r="E910" i="1"/>
  <c r="F910" i="1" s="1"/>
  <c r="G910" i="1" s="1"/>
  <c r="I910" i="1" s="1"/>
  <c r="Q910" i="1"/>
  <c r="E911" i="1"/>
  <c r="F911" i="1" s="1"/>
  <c r="G911" i="1" s="1"/>
  <c r="I911" i="1" s="1"/>
  <c r="Q911" i="1"/>
  <c r="E912" i="1"/>
  <c r="F912" i="1" s="1"/>
  <c r="G912" i="1" s="1"/>
  <c r="I912" i="1" s="1"/>
  <c r="Q912" i="1"/>
  <c r="E913" i="1"/>
  <c r="F913" i="1" s="1"/>
  <c r="G913" i="1" s="1"/>
  <c r="I913" i="1" s="1"/>
  <c r="Q913" i="1"/>
  <c r="E914" i="1"/>
  <c r="F914" i="1" s="1"/>
  <c r="G914" i="1" s="1"/>
  <c r="I914" i="1" s="1"/>
  <c r="Q914" i="1"/>
  <c r="E915" i="1"/>
  <c r="F915" i="1" s="1"/>
  <c r="G915" i="1" s="1"/>
  <c r="I915" i="1" s="1"/>
  <c r="Q915" i="1"/>
  <c r="E916" i="1"/>
  <c r="F916" i="1" s="1"/>
  <c r="G916" i="1" s="1"/>
  <c r="I916" i="1" s="1"/>
  <c r="Q916" i="1"/>
  <c r="E917" i="1"/>
  <c r="F917" i="1" s="1"/>
  <c r="G917" i="1" s="1"/>
  <c r="I917" i="1" s="1"/>
  <c r="Q917" i="1"/>
  <c r="E918" i="1"/>
  <c r="F918" i="1" s="1"/>
  <c r="G918" i="1" s="1"/>
  <c r="I918" i="1" s="1"/>
  <c r="Q918" i="1"/>
  <c r="E919" i="1"/>
  <c r="F919" i="1" s="1"/>
  <c r="G919" i="1" s="1"/>
  <c r="I919" i="1" s="1"/>
  <c r="Q919" i="1"/>
  <c r="E920" i="1"/>
  <c r="F920" i="1" s="1"/>
  <c r="G920" i="1" s="1"/>
  <c r="I920" i="1" s="1"/>
  <c r="Q920" i="1"/>
  <c r="E921" i="1"/>
  <c r="F921" i="1" s="1"/>
  <c r="G921" i="1" s="1"/>
  <c r="I921" i="1" s="1"/>
  <c r="Q921" i="1"/>
  <c r="E922" i="1"/>
  <c r="F922" i="1" s="1"/>
  <c r="G922" i="1" s="1"/>
  <c r="I922" i="1" s="1"/>
  <c r="Q922" i="1"/>
  <c r="E923" i="1"/>
  <c r="F923" i="1" s="1"/>
  <c r="G923" i="1" s="1"/>
  <c r="I923" i="1" s="1"/>
  <c r="Q923" i="1"/>
  <c r="E924" i="1"/>
  <c r="F924" i="1" s="1"/>
  <c r="G924" i="1" s="1"/>
  <c r="I924" i="1" s="1"/>
  <c r="Q924" i="1"/>
  <c r="E925" i="1"/>
  <c r="F925" i="1" s="1"/>
  <c r="G925" i="1" s="1"/>
  <c r="I925" i="1" s="1"/>
  <c r="Q925" i="1"/>
  <c r="E926" i="1"/>
  <c r="F926" i="1" s="1"/>
  <c r="G926" i="1" s="1"/>
  <c r="I926" i="1" s="1"/>
  <c r="Q926" i="1"/>
  <c r="E927" i="1"/>
  <c r="F927" i="1" s="1"/>
  <c r="G927" i="1" s="1"/>
  <c r="I927" i="1" s="1"/>
  <c r="Q927" i="1"/>
  <c r="E928" i="1"/>
  <c r="F928" i="1" s="1"/>
  <c r="G928" i="1" s="1"/>
  <c r="I928" i="1" s="1"/>
  <c r="Q928" i="1"/>
  <c r="E929" i="1"/>
  <c r="F929" i="1" s="1"/>
  <c r="G929" i="1" s="1"/>
  <c r="I929" i="1" s="1"/>
  <c r="Q929" i="1"/>
  <c r="E930" i="1"/>
  <c r="F930" i="1" s="1"/>
  <c r="G930" i="1" s="1"/>
  <c r="I930" i="1" s="1"/>
  <c r="Q930" i="1"/>
  <c r="E931" i="1"/>
  <c r="F931" i="1" s="1"/>
  <c r="G931" i="1" s="1"/>
  <c r="I931" i="1" s="1"/>
  <c r="Q931" i="1"/>
  <c r="E932" i="1"/>
  <c r="F932" i="1" s="1"/>
  <c r="G932" i="1" s="1"/>
  <c r="I932" i="1" s="1"/>
  <c r="Q932" i="1"/>
  <c r="E933" i="1"/>
  <c r="F933" i="1" s="1"/>
  <c r="G933" i="1" s="1"/>
  <c r="I933" i="1" s="1"/>
  <c r="Q933" i="1"/>
  <c r="E934" i="1"/>
  <c r="F934" i="1" s="1"/>
  <c r="G934" i="1" s="1"/>
  <c r="I934" i="1" s="1"/>
  <c r="Q934" i="1"/>
  <c r="E935" i="1"/>
  <c r="F935" i="1" s="1"/>
  <c r="G935" i="1" s="1"/>
  <c r="I935" i="1" s="1"/>
  <c r="Q935" i="1"/>
  <c r="E936" i="1"/>
  <c r="F936" i="1" s="1"/>
  <c r="G936" i="1" s="1"/>
  <c r="I936" i="1" s="1"/>
  <c r="Q936" i="1"/>
  <c r="E937" i="1"/>
  <c r="F937" i="1" s="1"/>
  <c r="G937" i="1" s="1"/>
  <c r="I937" i="1" s="1"/>
  <c r="Q937" i="1"/>
  <c r="E938" i="1"/>
  <c r="F938" i="1" s="1"/>
  <c r="G938" i="1" s="1"/>
  <c r="I938" i="1" s="1"/>
  <c r="Q938" i="1"/>
  <c r="E939" i="1"/>
  <c r="F939" i="1" s="1"/>
  <c r="G939" i="1" s="1"/>
  <c r="I939" i="1" s="1"/>
  <c r="Q939" i="1"/>
  <c r="E940" i="1"/>
  <c r="F940" i="1" s="1"/>
  <c r="G940" i="1" s="1"/>
  <c r="I940" i="1" s="1"/>
  <c r="Q940" i="1"/>
  <c r="E941" i="1"/>
  <c r="F941" i="1" s="1"/>
  <c r="G941" i="1" s="1"/>
  <c r="I941" i="1" s="1"/>
  <c r="Q941" i="1"/>
  <c r="E942" i="1"/>
  <c r="F942" i="1" s="1"/>
  <c r="G942" i="1" s="1"/>
  <c r="I942" i="1" s="1"/>
  <c r="Q942" i="1"/>
  <c r="E943" i="1"/>
  <c r="F943" i="1" s="1"/>
  <c r="G943" i="1" s="1"/>
  <c r="I943" i="1" s="1"/>
  <c r="Q943" i="1"/>
  <c r="E944" i="1"/>
  <c r="F944" i="1" s="1"/>
  <c r="G944" i="1" s="1"/>
  <c r="I944" i="1" s="1"/>
  <c r="Q944" i="1"/>
  <c r="E945" i="1"/>
  <c r="F945" i="1" s="1"/>
  <c r="G945" i="1" s="1"/>
  <c r="I945" i="1" s="1"/>
  <c r="Q945" i="1"/>
  <c r="E946" i="1"/>
  <c r="F946" i="1" s="1"/>
  <c r="G946" i="1" s="1"/>
  <c r="I946" i="1" s="1"/>
  <c r="Q946" i="1"/>
  <c r="E947" i="1"/>
  <c r="F947" i="1" s="1"/>
  <c r="G947" i="1" s="1"/>
  <c r="I947" i="1" s="1"/>
  <c r="Q947" i="1"/>
  <c r="E948" i="1"/>
  <c r="F948" i="1" s="1"/>
  <c r="G948" i="1" s="1"/>
  <c r="I948" i="1" s="1"/>
  <c r="Q948" i="1"/>
  <c r="E949" i="1"/>
  <c r="F949" i="1" s="1"/>
  <c r="G949" i="1" s="1"/>
  <c r="I949" i="1" s="1"/>
  <c r="Q949" i="1"/>
  <c r="E950" i="1"/>
  <c r="F950" i="1" s="1"/>
  <c r="G950" i="1" s="1"/>
  <c r="I950" i="1" s="1"/>
  <c r="Q950" i="1"/>
  <c r="E951" i="1"/>
  <c r="F951" i="1" s="1"/>
  <c r="G951" i="1" s="1"/>
  <c r="I951" i="1" s="1"/>
  <c r="Q951" i="1"/>
  <c r="E952" i="1"/>
  <c r="F952" i="1" s="1"/>
  <c r="G952" i="1" s="1"/>
  <c r="I952" i="1" s="1"/>
  <c r="Q952" i="1"/>
  <c r="E953" i="1"/>
  <c r="F953" i="1" s="1"/>
  <c r="G953" i="1" s="1"/>
  <c r="I953" i="1" s="1"/>
  <c r="Q953" i="1"/>
  <c r="E954" i="1"/>
  <c r="F954" i="1" s="1"/>
  <c r="G954" i="1" s="1"/>
  <c r="I954" i="1" s="1"/>
  <c r="Q954" i="1"/>
  <c r="E955" i="1"/>
  <c r="F955" i="1" s="1"/>
  <c r="G955" i="1" s="1"/>
  <c r="I955" i="1" s="1"/>
  <c r="Q955" i="1"/>
  <c r="E956" i="1"/>
  <c r="F956" i="1" s="1"/>
  <c r="G956" i="1" s="1"/>
  <c r="I956" i="1" s="1"/>
  <c r="Q956" i="1"/>
  <c r="E957" i="1"/>
  <c r="F957" i="1" s="1"/>
  <c r="G957" i="1" s="1"/>
  <c r="I957" i="1" s="1"/>
  <c r="Q957" i="1"/>
  <c r="E958" i="1"/>
  <c r="F958" i="1" s="1"/>
  <c r="G958" i="1" s="1"/>
  <c r="I958" i="1" s="1"/>
  <c r="Q958" i="1"/>
  <c r="E959" i="1"/>
  <c r="F959" i="1" s="1"/>
  <c r="G959" i="1" s="1"/>
  <c r="I959" i="1" s="1"/>
  <c r="Q959" i="1"/>
  <c r="E960" i="1"/>
  <c r="F960" i="1" s="1"/>
  <c r="G960" i="1" s="1"/>
  <c r="I960" i="1" s="1"/>
  <c r="Q960" i="1"/>
  <c r="E961" i="1"/>
  <c r="F961" i="1" s="1"/>
  <c r="G961" i="1" s="1"/>
  <c r="I961" i="1" s="1"/>
  <c r="Q961" i="1"/>
  <c r="E962" i="1"/>
  <c r="F962" i="1" s="1"/>
  <c r="G962" i="1" s="1"/>
  <c r="I962" i="1" s="1"/>
  <c r="Q962" i="1"/>
  <c r="E963" i="1"/>
  <c r="F963" i="1" s="1"/>
  <c r="G963" i="1" s="1"/>
  <c r="I963" i="1" s="1"/>
  <c r="Q963" i="1"/>
  <c r="E964" i="1"/>
  <c r="F964" i="1" s="1"/>
  <c r="G964" i="1" s="1"/>
  <c r="I964" i="1" s="1"/>
  <c r="Q964" i="1"/>
  <c r="E965" i="1"/>
  <c r="F965" i="1" s="1"/>
  <c r="G965" i="1" s="1"/>
  <c r="I965" i="1" s="1"/>
  <c r="Q965" i="1"/>
  <c r="E966" i="1"/>
  <c r="F966" i="1" s="1"/>
  <c r="G966" i="1" s="1"/>
  <c r="I966" i="1" s="1"/>
  <c r="Q966" i="1"/>
  <c r="E967" i="1"/>
  <c r="F967" i="1" s="1"/>
  <c r="G967" i="1" s="1"/>
  <c r="I967" i="1" s="1"/>
  <c r="Q967" i="1"/>
  <c r="E968" i="1"/>
  <c r="F968" i="1" s="1"/>
  <c r="G968" i="1" s="1"/>
  <c r="I968" i="1" s="1"/>
  <c r="Q968" i="1"/>
  <c r="E969" i="1"/>
  <c r="F969" i="1" s="1"/>
  <c r="G969" i="1" s="1"/>
  <c r="I969" i="1" s="1"/>
  <c r="Q969" i="1"/>
  <c r="E970" i="1"/>
  <c r="F970" i="1" s="1"/>
  <c r="G970" i="1" s="1"/>
  <c r="I970" i="1" s="1"/>
  <c r="Q970" i="1"/>
  <c r="E971" i="1"/>
  <c r="F971" i="1" s="1"/>
  <c r="G971" i="1" s="1"/>
  <c r="I971" i="1" s="1"/>
  <c r="Q971" i="1"/>
  <c r="E972" i="1"/>
  <c r="F972" i="1" s="1"/>
  <c r="G972" i="1" s="1"/>
  <c r="I972" i="1" s="1"/>
  <c r="Q972" i="1"/>
  <c r="E973" i="1"/>
  <c r="F973" i="1" s="1"/>
  <c r="G973" i="1" s="1"/>
  <c r="I973" i="1" s="1"/>
  <c r="Q973" i="1"/>
  <c r="E974" i="1"/>
  <c r="F974" i="1" s="1"/>
  <c r="G974" i="1" s="1"/>
  <c r="I974" i="1" s="1"/>
  <c r="Q974" i="1"/>
  <c r="E975" i="1"/>
  <c r="F975" i="1" s="1"/>
  <c r="G975" i="1" s="1"/>
  <c r="I975" i="1" s="1"/>
  <c r="Q975" i="1"/>
  <c r="E976" i="1"/>
  <c r="F976" i="1" s="1"/>
  <c r="G976" i="1" s="1"/>
  <c r="I976" i="1" s="1"/>
  <c r="Q976" i="1"/>
  <c r="E977" i="1"/>
  <c r="F977" i="1" s="1"/>
  <c r="G977" i="1" s="1"/>
  <c r="I977" i="1" s="1"/>
  <c r="Q977" i="1"/>
  <c r="E978" i="1"/>
  <c r="F978" i="1" s="1"/>
  <c r="G978" i="1" s="1"/>
  <c r="I978" i="1" s="1"/>
  <c r="Q978" i="1"/>
  <c r="E979" i="1"/>
  <c r="F979" i="1" s="1"/>
  <c r="G979" i="1" s="1"/>
  <c r="I979" i="1" s="1"/>
  <c r="Q979" i="1"/>
  <c r="E980" i="1"/>
  <c r="F980" i="1" s="1"/>
  <c r="G980" i="1" s="1"/>
  <c r="I980" i="1" s="1"/>
  <c r="Q980" i="1"/>
  <c r="E981" i="1"/>
  <c r="F981" i="1" s="1"/>
  <c r="G981" i="1" s="1"/>
  <c r="I981" i="1" s="1"/>
  <c r="Q981" i="1"/>
  <c r="E982" i="1"/>
  <c r="F982" i="1" s="1"/>
  <c r="G982" i="1" s="1"/>
  <c r="I982" i="1" s="1"/>
  <c r="Q982" i="1"/>
  <c r="E983" i="1"/>
  <c r="F983" i="1" s="1"/>
  <c r="G983" i="1" s="1"/>
  <c r="I983" i="1" s="1"/>
  <c r="Q983" i="1"/>
  <c r="E984" i="1"/>
  <c r="F984" i="1" s="1"/>
  <c r="G984" i="1" s="1"/>
  <c r="I984" i="1" s="1"/>
  <c r="Q984" i="1"/>
  <c r="E985" i="1"/>
  <c r="F985" i="1" s="1"/>
  <c r="G985" i="1" s="1"/>
  <c r="I985" i="1" s="1"/>
  <c r="Q985" i="1"/>
  <c r="E986" i="1"/>
  <c r="F986" i="1" s="1"/>
  <c r="G986" i="1" s="1"/>
  <c r="I986" i="1" s="1"/>
  <c r="Q986" i="1"/>
  <c r="E987" i="1"/>
  <c r="F987" i="1" s="1"/>
  <c r="G987" i="1" s="1"/>
  <c r="I987" i="1" s="1"/>
  <c r="Q987" i="1"/>
  <c r="E988" i="1"/>
  <c r="F988" i="1" s="1"/>
  <c r="G988" i="1" s="1"/>
  <c r="I988" i="1" s="1"/>
  <c r="Q988" i="1"/>
  <c r="E989" i="1"/>
  <c r="F989" i="1" s="1"/>
  <c r="G989" i="1" s="1"/>
  <c r="I989" i="1" s="1"/>
  <c r="Q989" i="1"/>
  <c r="E990" i="1"/>
  <c r="F990" i="1" s="1"/>
  <c r="G990" i="1" s="1"/>
  <c r="I990" i="1" s="1"/>
  <c r="Q990" i="1"/>
  <c r="E991" i="1"/>
  <c r="F991" i="1" s="1"/>
  <c r="G991" i="1" s="1"/>
  <c r="I991" i="1" s="1"/>
  <c r="Q991" i="1"/>
  <c r="E992" i="1"/>
  <c r="F992" i="1" s="1"/>
  <c r="G992" i="1" s="1"/>
  <c r="I992" i="1" s="1"/>
  <c r="Q992" i="1"/>
  <c r="E993" i="1"/>
  <c r="F993" i="1" s="1"/>
  <c r="G993" i="1" s="1"/>
  <c r="I993" i="1" s="1"/>
  <c r="Q993" i="1"/>
  <c r="E994" i="1"/>
  <c r="F994" i="1" s="1"/>
  <c r="G994" i="1" s="1"/>
  <c r="I994" i="1" s="1"/>
  <c r="Q994" i="1"/>
  <c r="E995" i="1"/>
  <c r="F995" i="1" s="1"/>
  <c r="G995" i="1" s="1"/>
  <c r="I995" i="1" s="1"/>
  <c r="Q995" i="1"/>
  <c r="E996" i="1"/>
  <c r="F996" i="1" s="1"/>
  <c r="G996" i="1" s="1"/>
  <c r="I996" i="1" s="1"/>
  <c r="Q996" i="1"/>
  <c r="E997" i="1"/>
  <c r="F997" i="1" s="1"/>
  <c r="G997" i="1" s="1"/>
  <c r="I997" i="1" s="1"/>
  <c r="Q997" i="1"/>
  <c r="E998" i="1"/>
  <c r="F998" i="1" s="1"/>
  <c r="G998" i="1" s="1"/>
  <c r="I998" i="1" s="1"/>
  <c r="Q998" i="1"/>
  <c r="E999" i="1"/>
  <c r="F999" i="1" s="1"/>
  <c r="G999" i="1" s="1"/>
  <c r="I999" i="1" s="1"/>
  <c r="Q999" i="1"/>
  <c r="E1000" i="1"/>
  <c r="F1000" i="1" s="1"/>
  <c r="G1000" i="1" s="1"/>
  <c r="I1000" i="1" s="1"/>
  <c r="Q1000" i="1"/>
  <c r="E1001" i="1"/>
  <c r="F1001" i="1" s="1"/>
  <c r="G1001" i="1" s="1"/>
  <c r="I1001" i="1" s="1"/>
  <c r="Q1001" i="1"/>
  <c r="E1002" i="1"/>
  <c r="F1002" i="1" s="1"/>
  <c r="G1002" i="1" s="1"/>
  <c r="I1002" i="1" s="1"/>
  <c r="Q1002" i="1"/>
  <c r="E1003" i="1"/>
  <c r="F1003" i="1" s="1"/>
  <c r="G1003" i="1" s="1"/>
  <c r="I1003" i="1" s="1"/>
  <c r="Q1003" i="1"/>
  <c r="E1004" i="1"/>
  <c r="F1004" i="1" s="1"/>
  <c r="G1004" i="1" s="1"/>
  <c r="I1004" i="1" s="1"/>
  <c r="Q1004" i="1"/>
  <c r="E1005" i="1"/>
  <c r="F1005" i="1" s="1"/>
  <c r="G1005" i="1" s="1"/>
  <c r="I1005" i="1" s="1"/>
  <c r="Q1005" i="1"/>
  <c r="E1006" i="1"/>
  <c r="F1006" i="1" s="1"/>
  <c r="G1006" i="1" s="1"/>
  <c r="I1006" i="1" s="1"/>
  <c r="Q1006" i="1"/>
  <c r="E1007" i="1"/>
  <c r="F1007" i="1" s="1"/>
  <c r="G1007" i="1" s="1"/>
  <c r="I1007" i="1" s="1"/>
  <c r="Q1007" i="1"/>
  <c r="E1008" i="1"/>
  <c r="F1008" i="1" s="1"/>
  <c r="G1008" i="1" s="1"/>
  <c r="I1008" i="1" s="1"/>
  <c r="Q1008" i="1"/>
  <c r="E1009" i="1"/>
  <c r="F1009" i="1" s="1"/>
  <c r="G1009" i="1" s="1"/>
  <c r="I1009" i="1" s="1"/>
  <c r="Q1009" i="1"/>
  <c r="E1010" i="1"/>
  <c r="F1010" i="1" s="1"/>
  <c r="G1010" i="1" s="1"/>
  <c r="I1010" i="1" s="1"/>
  <c r="Q1010" i="1"/>
  <c r="E1011" i="1"/>
  <c r="F1011" i="1" s="1"/>
  <c r="G1011" i="1" s="1"/>
  <c r="I1011" i="1" s="1"/>
  <c r="Q1011" i="1"/>
  <c r="E1012" i="1"/>
  <c r="F1012" i="1" s="1"/>
  <c r="G1012" i="1" s="1"/>
  <c r="I1012" i="1" s="1"/>
  <c r="Q1012" i="1"/>
  <c r="E1013" i="1"/>
  <c r="F1013" i="1" s="1"/>
  <c r="G1013" i="1" s="1"/>
  <c r="I1013" i="1" s="1"/>
  <c r="Q1013" i="1"/>
  <c r="E1014" i="1"/>
  <c r="F1014" i="1" s="1"/>
  <c r="G1014" i="1" s="1"/>
  <c r="I1014" i="1" s="1"/>
  <c r="Q1014" i="1"/>
  <c r="E1015" i="1"/>
  <c r="F1015" i="1" s="1"/>
  <c r="G1015" i="1" s="1"/>
  <c r="I1015" i="1" s="1"/>
  <c r="Q1015" i="1"/>
  <c r="E1016" i="1"/>
  <c r="F1016" i="1" s="1"/>
  <c r="G1016" i="1" s="1"/>
  <c r="I1016" i="1" s="1"/>
  <c r="Q1016" i="1"/>
  <c r="E1017" i="1"/>
  <c r="F1017" i="1" s="1"/>
  <c r="G1017" i="1" s="1"/>
  <c r="I1017" i="1" s="1"/>
  <c r="Q1017" i="1"/>
  <c r="E1018" i="1"/>
  <c r="F1018" i="1" s="1"/>
  <c r="G1018" i="1" s="1"/>
  <c r="I1018" i="1" s="1"/>
  <c r="Q1018" i="1"/>
  <c r="E1019" i="1"/>
  <c r="F1019" i="1" s="1"/>
  <c r="G1019" i="1" s="1"/>
  <c r="I1019" i="1" s="1"/>
  <c r="Q1019" i="1"/>
  <c r="E1020" i="1"/>
  <c r="F1020" i="1" s="1"/>
  <c r="G1020" i="1" s="1"/>
  <c r="I1020" i="1" s="1"/>
  <c r="Q1020" i="1"/>
  <c r="E1021" i="1"/>
  <c r="F1021" i="1" s="1"/>
  <c r="G1021" i="1" s="1"/>
  <c r="I1021" i="1" s="1"/>
  <c r="Q1021" i="1"/>
  <c r="E1022" i="1"/>
  <c r="F1022" i="1"/>
  <c r="G1022" i="1" s="1"/>
  <c r="I1022" i="1" s="1"/>
  <c r="Q1022" i="1"/>
  <c r="E1023" i="1"/>
  <c r="F1023" i="1" s="1"/>
  <c r="G1023" i="1" s="1"/>
  <c r="I1023" i="1" s="1"/>
  <c r="Q1023" i="1"/>
  <c r="E1024" i="1"/>
  <c r="F1024" i="1" s="1"/>
  <c r="G1024" i="1" s="1"/>
  <c r="I1024" i="1" s="1"/>
  <c r="Q1024" i="1"/>
  <c r="E1025" i="1"/>
  <c r="F1025" i="1" s="1"/>
  <c r="G1025" i="1" s="1"/>
  <c r="I1025" i="1" s="1"/>
  <c r="Q1025" i="1"/>
  <c r="E1026" i="1"/>
  <c r="F1026" i="1" s="1"/>
  <c r="G1026" i="1" s="1"/>
  <c r="I1026" i="1" s="1"/>
  <c r="Q1026" i="1"/>
  <c r="E1027" i="1"/>
  <c r="F1027" i="1" s="1"/>
  <c r="G1027" i="1" s="1"/>
  <c r="I1027" i="1" s="1"/>
  <c r="Q1027" i="1"/>
  <c r="E1028" i="1"/>
  <c r="F1028" i="1" s="1"/>
  <c r="G1028" i="1" s="1"/>
  <c r="I1028" i="1" s="1"/>
  <c r="Q1028" i="1"/>
  <c r="E1029" i="1"/>
  <c r="F1029" i="1" s="1"/>
  <c r="G1029" i="1" s="1"/>
  <c r="I1029" i="1" s="1"/>
  <c r="Q1029" i="1"/>
  <c r="E1030" i="1"/>
  <c r="F1030" i="1" s="1"/>
  <c r="G1030" i="1" s="1"/>
  <c r="I1030" i="1" s="1"/>
  <c r="Q1030" i="1"/>
  <c r="E1031" i="1"/>
  <c r="F1031" i="1" s="1"/>
  <c r="G1031" i="1" s="1"/>
  <c r="I1031" i="1" s="1"/>
  <c r="Q1031" i="1"/>
  <c r="E1032" i="1"/>
  <c r="F1032" i="1" s="1"/>
  <c r="G1032" i="1" s="1"/>
  <c r="I1032" i="1" s="1"/>
  <c r="Q1032" i="1"/>
  <c r="E1033" i="1"/>
  <c r="F1033" i="1" s="1"/>
  <c r="G1033" i="1" s="1"/>
  <c r="I1033" i="1" s="1"/>
  <c r="Q1033" i="1"/>
  <c r="E1034" i="1"/>
  <c r="F1034" i="1" s="1"/>
  <c r="G1034" i="1" s="1"/>
  <c r="I1034" i="1" s="1"/>
  <c r="Q1034" i="1"/>
  <c r="E1035" i="1"/>
  <c r="F1035" i="1" s="1"/>
  <c r="G1035" i="1" s="1"/>
  <c r="I1035" i="1" s="1"/>
  <c r="Q1035" i="1"/>
  <c r="E1036" i="1"/>
  <c r="F1036" i="1" s="1"/>
  <c r="G1036" i="1" s="1"/>
  <c r="I1036" i="1" s="1"/>
  <c r="Q1036" i="1"/>
  <c r="E1037" i="1"/>
  <c r="F1037" i="1" s="1"/>
  <c r="G1037" i="1" s="1"/>
  <c r="I1037" i="1" s="1"/>
  <c r="Q1037" i="1"/>
  <c r="E1038" i="1"/>
  <c r="F1038" i="1" s="1"/>
  <c r="G1038" i="1" s="1"/>
  <c r="I1038" i="1" s="1"/>
  <c r="Q1038" i="1"/>
  <c r="E1039" i="1"/>
  <c r="F1039" i="1" s="1"/>
  <c r="G1039" i="1" s="1"/>
  <c r="I1039" i="1" s="1"/>
  <c r="Q1039" i="1"/>
  <c r="E1040" i="1"/>
  <c r="F1040" i="1" s="1"/>
  <c r="G1040" i="1" s="1"/>
  <c r="I1040" i="1" s="1"/>
  <c r="Q1040" i="1"/>
  <c r="E1041" i="1"/>
  <c r="F1041" i="1" s="1"/>
  <c r="G1041" i="1" s="1"/>
  <c r="I1041" i="1" s="1"/>
  <c r="Q1041" i="1"/>
  <c r="E1042" i="1"/>
  <c r="F1042" i="1" s="1"/>
  <c r="G1042" i="1" s="1"/>
  <c r="I1042" i="1" s="1"/>
  <c r="Q1042" i="1"/>
  <c r="E1043" i="1"/>
  <c r="F1043" i="1" s="1"/>
  <c r="G1043" i="1" s="1"/>
  <c r="I1043" i="1" s="1"/>
  <c r="Q1043" i="1"/>
  <c r="E1044" i="1"/>
  <c r="F1044" i="1" s="1"/>
  <c r="G1044" i="1" s="1"/>
  <c r="I1044" i="1" s="1"/>
  <c r="Q1044" i="1"/>
  <c r="E1045" i="1"/>
  <c r="F1045" i="1" s="1"/>
  <c r="G1045" i="1" s="1"/>
  <c r="I1045" i="1" s="1"/>
  <c r="Q1045" i="1"/>
  <c r="E1046" i="1"/>
  <c r="F1046" i="1" s="1"/>
  <c r="G1046" i="1" s="1"/>
  <c r="I1046" i="1" s="1"/>
  <c r="Q1046" i="1"/>
  <c r="E1047" i="1"/>
  <c r="F1047" i="1" s="1"/>
  <c r="G1047" i="1" s="1"/>
  <c r="I1047" i="1" s="1"/>
  <c r="Q1047" i="1"/>
  <c r="E1048" i="1"/>
  <c r="F1048" i="1" s="1"/>
  <c r="G1048" i="1" s="1"/>
  <c r="I1048" i="1" s="1"/>
  <c r="Q1048" i="1"/>
  <c r="E1049" i="1"/>
  <c r="F1049" i="1" s="1"/>
  <c r="G1049" i="1" s="1"/>
  <c r="I1049" i="1" s="1"/>
  <c r="Q1049" i="1"/>
  <c r="E1050" i="1"/>
  <c r="F1050" i="1" s="1"/>
  <c r="G1050" i="1" s="1"/>
  <c r="I1050" i="1" s="1"/>
  <c r="Q1050" i="1"/>
  <c r="E1051" i="1"/>
  <c r="F1051" i="1" s="1"/>
  <c r="G1051" i="1" s="1"/>
  <c r="I1051" i="1" s="1"/>
  <c r="Q1051" i="1"/>
  <c r="E1052" i="1"/>
  <c r="F1052" i="1" s="1"/>
  <c r="G1052" i="1" s="1"/>
  <c r="I1052" i="1" s="1"/>
  <c r="Q1052" i="1"/>
  <c r="E1053" i="1"/>
  <c r="F1053" i="1" s="1"/>
  <c r="G1053" i="1" s="1"/>
  <c r="I1053" i="1" s="1"/>
  <c r="Q1053" i="1"/>
  <c r="E1054" i="1"/>
  <c r="F1054" i="1" s="1"/>
  <c r="G1054" i="1" s="1"/>
  <c r="I1054" i="1" s="1"/>
  <c r="Q1054" i="1"/>
  <c r="E1055" i="1"/>
  <c r="F1055" i="1" s="1"/>
  <c r="G1055" i="1" s="1"/>
  <c r="I1055" i="1" s="1"/>
  <c r="Q1055" i="1"/>
  <c r="E1056" i="1"/>
  <c r="F1056" i="1" s="1"/>
  <c r="G1056" i="1" s="1"/>
  <c r="I1056" i="1" s="1"/>
  <c r="Q1056" i="1"/>
  <c r="E1057" i="1"/>
  <c r="F1057" i="1" s="1"/>
  <c r="G1057" i="1" s="1"/>
  <c r="I1057" i="1" s="1"/>
  <c r="Q1057" i="1"/>
  <c r="E1058" i="1"/>
  <c r="F1058" i="1" s="1"/>
  <c r="G1058" i="1" s="1"/>
  <c r="I1058" i="1" s="1"/>
  <c r="Q1058" i="1"/>
  <c r="E1059" i="1"/>
  <c r="F1059" i="1" s="1"/>
  <c r="G1059" i="1" s="1"/>
  <c r="I1059" i="1" s="1"/>
  <c r="Q1059" i="1"/>
  <c r="E1060" i="1"/>
  <c r="F1060" i="1" s="1"/>
  <c r="G1060" i="1" s="1"/>
  <c r="I1060" i="1" s="1"/>
  <c r="Q1060" i="1"/>
  <c r="E1061" i="1"/>
  <c r="F1061" i="1" s="1"/>
  <c r="G1061" i="1" s="1"/>
  <c r="I1061" i="1" s="1"/>
  <c r="Q1061" i="1"/>
  <c r="E1062" i="1"/>
  <c r="F1062" i="1" s="1"/>
  <c r="G1062" i="1" s="1"/>
  <c r="I1062" i="1" s="1"/>
  <c r="Q1062" i="1"/>
  <c r="E1063" i="1"/>
  <c r="F1063" i="1" s="1"/>
  <c r="G1063" i="1" s="1"/>
  <c r="I1063" i="1" s="1"/>
  <c r="Q1063" i="1"/>
  <c r="E1064" i="1"/>
  <c r="F1064" i="1" s="1"/>
  <c r="G1064" i="1" s="1"/>
  <c r="I1064" i="1" s="1"/>
  <c r="Q1064" i="1"/>
  <c r="E1065" i="1"/>
  <c r="F1065" i="1" s="1"/>
  <c r="G1065" i="1" s="1"/>
  <c r="I1065" i="1" s="1"/>
  <c r="Q1065" i="1"/>
  <c r="E1066" i="1"/>
  <c r="F1066" i="1" s="1"/>
  <c r="G1066" i="1" s="1"/>
  <c r="I1066" i="1" s="1"/>
  <c r="Q1066" i="1"/>
  <c r="E1067" i="1"/>
  <c r="F1067" i="1" s="1"/>
  <c r="G1067" i="1" s="1"/>
  <c r="I1067" i="1" s="1"/>
  <c r="Q1067" i="1"/>
  <c r="E1068" i="1"/>
  <c r="F1068" i="1" s="1"/>
  <c r="G1068" i="1" s="1"/>
  <c r="I1068" i="1" s="1"/>
  <c r="Q1068" i="1"/>
  <c r="E1069" i="1"/>
  <c r="F1069" i="1" s="1"/>
  <c r="G1069" i="1" s="1"/>
  <c r="I1069" i="1" s="1"/>
  <c r="Q1069" i="1"/>
  <c r="E1070" i="1"/>
  <c r="F1070" i="1" s="1"/>
  <c r="G1070" i="1" s="1"/>
  <c r="I1070" i="1" s="1"/>
  <c r="Q1070" i="1"/>
  <c r="E1071" i="1"/>
  <c r="F1071" i="1" s="1"/>
  <c r="G1071" i="1" s="1"/>
  <c r="I1071" i="1" s="1"/>
  <c r="Q1071" i="1"/>
  <c r="E1072" i="1"/>
  <c r="F1072" i="1" s="1"/>
  <c r="G1072" i="1" s="1"/>
  <c r="I1072" i="1" s="1"/>
  <c r="Q1072" i="1"/>
  <c r="E1073" i="1"/>
  <c r="F1073" i="1" s="1"/>
  <c r="G1073" i="1" s="1"/>
  <c r="I1073" i="1" s="1"/>
  <c r="Q1073" i="1"/>
  <c r="E1074" i="1"/>
  <c r="F1074" i="1" s="1"/>
  <c r="G1074" i="1" s="1"/>
  <c r="I1074" i="1" s="1"/>
  <c r="Q1074" i="1"/>
  <c r="E1075" i="1"/>
  <c r="F1075" i="1" s="1"/>
  <c r="G1075" i="1" s="1"/>
  <c r="I1075" i="1" s="1"/>
  <c r="Q1075" i="1"/>
  <c r="E1076" i="1"/>
  <c r="F1076" i="1" s="1"/>
  <c r="G1076" i="1" s="1"/>
  <c r="I1076" i="1" s="1"/>
  <c r="Q1076" i="1"/>
  <c r="E1077" i="1"/>
  <c r="F1077" i="1" s="1"/>
  <c r="G1077" i="1" s="1"/>
  <c r="I1077" i="1" s="1"/>
  <c r="Q1077" i="1"/>
  <c r="E1078" i="1"/>
  <c r="F1078" i="1" s="1"/>
  <c r="G1078" i="1" s="1"/>
  <c r="I1078" i="1" s="1"/>
  <c r="Q1078" i="1"/>
  <c r="E1079" i="1"/>
  <c r="F1079" i="1" s="1"/>
  <c r="G1079" i="1" s="1"/>
  <c r="I1079" i="1" s="1"/>
  <c r="Q1079" i="1"/>
  <c r="E1080" i="1"/>
  <c r="F1080" i="1" s="1"/>
  <c r="G1080" i="1" s="1"/>
  <c r="I1080" i="1" s="1"/>
  <c r="Q1080" i="1"/>
  <c r="E1081" i="1"/>
  <c r="F1081" i="1" s="1"/>
  <c r="G1081" i="1" s="1"/>
  <c r="I1081" i="1" s="1"/>
  <c r="Q1081" i="1"/>
  <c r="E1082" i="1"/>
  <c r="F1082" i="1" s="1"/>
  <c r="G1082" i="1" s="1"/>
  <c r="I1082" i="1" s="1"/>
  <c r="Q1082" i="1"/>
  <c r="E1083" i="1"/>
  <c r="F1083" i="1" s="1"/>
  <c r="G1083" i="1" s="1"/>
  <c r="I1083" i="1" s="1"/>
  <c r="Q1083" i="1"/>
  <c r="E1084" i="1"/>
  <c r="F1084" i="1" s="1"/>
  <c r="G1084" i="1" s="1"/>
  <c r="K1084" i="1" s="1"/>
  <c r="Q1084" i="1"/>
  <c r="E1085" i="1"/>
  <c r="F1085" i="1" s="1"/>
  <c r="G1085" i="1" s="1"/>
  <c r="K1085" i="1" s="1"/>
  <c r="Q1085" i="1"/>
  <c r="E1086" i="1"/>
  <c r="F1086" i="1" s="1"/>
  <c r="G1086" i="1" s="1"/>
  <c r="K1086" i="1" s="1"/>
  <c r="Q1086" i="1"/>
  <c r="E1087" i="1"/>
  <c r="F1087" i="1" s="1"/>
  <c r="G1087" i="1" s="1"/>
  <c r="K1087" i="1" s="1"/>
  <c r="Q1087" i="1"/>
  <c r="E1088" i="1"/>
  <c r="F1088" i="1" s="1"/>
  <c r="G1088" i="1" s="1"/>
  <c r="K1088" i="1" s="1"/>
  <c r="Q1088" i="1"/>
  <c r="E1089" i="1"/>
  <c r="F1089" i="1" s="1"/>
  <c r="G1089" i="1" s="1"/>
  <c r="K1089" i="1" s="1"/>
  <c r="Q1089" i="1"/>
  <c r="E1090" i="1"/>
  <c r="F1090" i="1" s="1"/>
  <c r="G1090" i="1" s="1"/>
  <c r="K1090" i="1" s="1"/>
  <c r="Q1090" i="1"/>
  <c r="E1091" i="1"/>
  <c r="F1091" i="1" s="1"/>
  <c r="G1091" i="1" s="1"/>
  <c r="K1091" i="1" s="1"/>
  <c r="Q1091" i="1"/>
  <c r="E1092" i="1"/>
  <c r="F1092" i="1" s="1"/>
  <c r="G1092" i="1" s="1"/>
  <c r="K1092" i="1" s="1"/>
  <c r="Q1092" i="1"/>
  <c r="E1093" i="1"/>
  <c r="F1093" i="1" s="1"/>
  <c r="G1093" i="1" s="1"/>
  <c r="K1093" i="1" s="1"/>
  <c r="Q1093" i="1"/>
  <c r="E1094" i="1"/>
  <c r="F1094" i="1" s="1"/>
  <c r="G1094" i="1" s="1"/>
  <c r="K1094" i="1" s="1"/>
  <c r="Q1094" i="1"/>
  <c r="E1095" i="1"/>
  <c r="F1095" i="1" s="1"/>
  <c r="G1095" i="1" s="1"/>
  <c r="K1095" i="1" s="1"/>
  <c r="Q1095" i="1"/>
  <c r="E1096" i="1"/>
  <c r="F1096" i="1" s="1"/>
  <c r="G1096" i="1" s="1"/>
  <c r="K1096" i="1" s="1"/>
  <c r="Q1096" i="1"/>
  <c r="E1097" i="1"/>
  <c r="F1097" i="1" s="1"/>
  <c r="G1097" i="1" s="1"/>
  <c r="K1097" i="1" s="1"/>
  <c r="Q1097" i="1"/>
  <c r="E1098" i="1"/>
  <c r="F1098" i="1" s="1"/>
  <c r="G1098" i="1" s="1"/>
  <c r="K1098" i="1" s="1"/>
  <c r="Q1098" i="1"/>
  <c r="E1099" i="1"/>
  <c r="F1099" i="1" s="1"/>
  <c r="G1099" i="1" s="1"/>
  <c r="K1099" i="1" s="1"/>
  <c r="Q1099" i="1"/>
  <c r="E1100" i="1"/>
  <c r="F1100" i="1" s="1"/>
  <c r="G1100" i="1" s="1"/>
  <c r="K1100" i="1" s="1"/>
  <c r="Q1100" i="1"/>
  <c r="E1101" i="1"/>
  <c r="F1101" i="1" s="1"/>
  <c r="G1101" i="1" s="1"/>
  <c r="K1101" i="1" s="1"/>
  <c r="Q1101" i="1"/>
  <c r="E1102" i="1"/>
  <c r="F1102" i="1" s="1"/>
  <c r="G1102" i="1" s="1"/>
  <c r="K1102" i="1" s="1"/>
  <c r="Q1102" i="1"/>
  <c r="E1103" i="1"/>
  <c r="F1103" i="1" s="1"/>
  <c r="G1103" i="1" s="1"/>
  <c r="K1103" i="1" s="1"/>
  <c r="Q1103" i="1"/>
  <c r="E1104" i="1"/>
  <c r="F1104" i="1" s="1"/>
  <c r="G1104" i="1" s="1"/>
  <c r="K1104" i="1" s="1"/>
  <c r="Q1104" i="1"/>
  <c r="E1105" i="1"/>
  <c r="F1105" i="1" s="1"/>
  <c r="G1105" i="1" s="1"/>
  <c r="K1105" i="1" s="1"/>
  <c r="Q1105" i="1"/>
  <c r="E1106" i="1"/>
  <c r="F1106" i="1" s="1"/>
  <c r="G1106" i="1" s="1"/>
  <c r="K1106" i="1" s="1"/>
  <c r="Q1106" i="1"/>
  <c r="E1107" i="1"/>
  <c r="F1107" i="1" s="1"/>
  <c r="G1107" i="1" s="1"/>
  <c r="K1107" i="1" s="1"/>
  <c r="Q1107" i="1"/>
  <c r="E1108" i="1"/>
  <c r="F1108" i="1" s="1"/>
  <c r="G1108" i="1" s="1"/>
  <c r="K1108" i="1" s="1"/>
  <c r="Q1108" i="1"/>
  <c r="E1109" i="1"/>
  <c r="F1109" i="1" s="1"/>
  <c r="G1109" i="1" s="1"/>
  <c r="K1109" i="1" s="1"/>
  <c r="Q1109" i="1"/>
  <c r="E1110" i="1"/>
  <c r="F1110" i="1" s="1"/>
  <c r="G1110" i="1" s="1"/>
  <c r="K1110" i="1" s="1"/>
  <c r="Q1110" i="1"/>
  <c r="E1111" i="1"/>
  <c r="F1111" i="1" s="1"/>
  <c r="G1111" i="1" s="1"/>
  <c r="K1111" i="1" s="1"/>
  <c r="Q1111" i="1"/>
  <c r="E1112" i="1"/>
  <c r="F1112" i="1" s="1"/>
  <c r="G1112" i="1" s="1"/>
  <c r="K1112" i="1" s="1"/>
  <c r="Q1112" i="1"/>
  <c r="E1113" i="1"/>
  <c r="F1113" i="1" s="1"/>
  <c r="G1113" i="1" s="1"/>
  <c r="K1113" i="1" s="1"/>
  <c r="Q1113" i="1"/>
  <c r="E1114" i="1"/>
  <c r="F1114" i="1" s="1"/>
  <c r="G1114" i="1" s="1"/>
  <c r="K1114" i="1" s="1"/>
  <c r="Q1114" i="1"/>
  <c r="E1115" i="1"/>
  <c r="F1115" i="1" s="1"/>
  <c r="G1115" i="1" s="1"/>
  <c r="K1115" i="1" s="1"/>
  <c r="Q1115" i="1"/>
  <c r="E1116" i="1"/>
  <c r="F1116" i="1" s="1"/>
  <c r="G1116" i="1" s="1"/>
  <c r="K1116" i="1" s="1"/>
  <c r="Q1116" i="1"/>
  <c r="E1117" i="1"/>
  <c r="F1117" i="1" s="1"/>
  <c r="G1117" i="1" s="1"/>
  <c r="K1117" i="1" s="1"/>
  <c r="Q1117" i="1"/>
  <c r="E1118" i="1"/>
  <c r="F1118" i="1" s="1"/>
  <c r="G1118" i="1" s="1"/>
  <c r="K1118" i="1" s="1"/>
  <c r="Q1118" i="1"/>
  <c r="E1119" i="1"/>
  <c r="F1119" i="1" s="1"/>
  <c r="G1119" i="1" s="1"/>
  <c r="K1119" i="1" s="1"/>
  <c r="Q1119" i="1"/>
  <c r="E1120" i="1"/>
  <c r="F1120" i="1" s="1"/>
  <c r="G1120" i="1" s="1"/>
  <c r="K1120" i="1" s="1"/>
  <c r="Q1120" i="1"/>
  <c r="E1121" i="1"/>
  <c r="F1121" i="1" s="1"/>
  <c r="G1121" i="1" s="1"/>
  <c r="K1121" i="1" s="1"/>
  <c r="Q1121" i="1"/>
  <c r="E1122" i="1"/>
  <c r="F1122" i="1" s="1"/>
  <c r="G1122" i="1" s="1"/>
  <c r="K1122" i="1" s="1"/>
  <c r="Q1122" i="1"/>
  <c r="E1123" i="1"/>
  <c r="F1123" i="1" s="1"/>
  <c r="G1123" i="1" s="1"/>
  <c r="K1123" i="1" s="1"/>
  <c r="Q1123" i="1"/>
  <c r="E1124" i="1"/>
  <c r="F1124" i="1" s="1"/>
  <c r="G1124" i="1" s="1"/>
  <c r="K1124" i="1" s="1"/>
  <c r="Q1124" i="1"/>
  <c r="E1125" i="1"/>
  <c r="F1125" i="1" s="1"/>
  <c r="G1125" i="1" s="1"/>
  <c r="K1125" i="1" s="1"/>
  <c r="Q1125" i="1"/>
  <c r="E1126" i="1"/>
  <c r="F1126" i="1" s="1"/>
  <c r="G1126" i="1" s="1"/>
  <c r="K1126" i="1" s="1"/>
  <c r="Q1126" i="1"/>
  <c r="E1127" i="1"/>
  <c r="F1127" i="1" s="1"/>
  <c r="G1127" i="1" s="1"/>
  <c r="K1127" i="1" s="1"/>
  <c r="Q1127" i="1"/>
  <c r="E1128" i="1"/>
  <c r="F1128" i="1" s="1"/>
  <c r="G1128" i="1" s="1"/>
  <c r="K1128" i="1" s="1"/>
  <c r="Q1128" i="1"/>
  <c r="E1129" i="1"/>
  <c r="F1129" i="1" s="1"/>
  <c r="G1129" i="1" s="1"/>
  <c r="K1129" i="1" s="1"/>
  <c r="Q1129" i="1"/>
  <c r="E1130" i="1"/>
  <c r="F1130" i="1" s="1"/>
  <c r="G1130" i="1" s="1"/>
  <c r="K1130" i="1" s="1"/>
  <c r="Q1130" i="1"/>
  <c r="E1131" i="1"/>
  <c r="F1131" i="1" s="1"/>
  <c r="G1131" i="1" s="1"/>
  <c r="K1131" i="1" s="1"/>
  <c r="Q1131" i="1"/>
  <c r="E1132" i="1"/>
  <c r="F1132" i="1" s="1"/>
  <c r="G1132" i="1" s="1"/>
  <c r="K1132" i="1" s="1"/>
  <c r="Q1132" i="1"/>
  <c r="E1133" i="1"/>
  <c r="F1133" i="1" s="1"/>
  <c r="G1133" i="1" s="1"/>
  <c r="K1133" i="1" s="1"/>
  <c r="Q1133" i="1"/>
  <c r="E1134" i="1"/>
  <c r="F1134" i="1" s="1"/>
  <c r="G1134" i="1" s="1"/>
  <c r="K1134" i="1" s="1"/>
  <c r="Q1134" i="1"/>
  <c r="E1135" i="1"/>
  <c r="F1135" i="1" s="1"/>
  <c r="G1135" i="1" s="1"/>
  <c r="K1135" i="1" s="1"/>
  <c r="Q1135" i="1"/>
  <c r="E1136" i="1"/>
  <c r="F1136" i="1" s="1"/>
  <c r="G1136" i="1" s="1"/>
  <c r="K1136" i="1" s="1"/>
  <c r="Q1136" i="1"/>
  <c r="E1137" i="1"/>
  <c r="F1137" i="1" s="1"/>
  <c r="G1137" i="1" s="1"/>
  <c r="K1137" i="1" s="1"/>
  <c r="Q1137" i="1"/>
  <c r="E1138" i="1"/>
  <c r="F1138" i="1" s="1"/>
  <c r="G1138" i="1" s="1"/>
  <c r="K1138" i="1" s="1"/>
  <c r="Q1138" i="1"/>
  <c r="E1139" i="1"/>
  <c r="F1139" i="1" s="1"/>
  <c r="G1139" i="1" s="1"/>
  <c r="K1139" i="1" s="1"/>
  <c r="Q1139" i="1"/>
  <c r="E1140" i="1"/>
  <c r="F1140" i="1" s="1"/>
  <c r="G1140" i="1" s="1"/>
  <c r="K1140" i="1" s="1"/>
  <c r="Q1140" i="1"/>
  <c r="E1141" i="1"/>
  <c r="F1141" i="1" s="1"/>
  <c r="G1141" i="1" s="1"/>
  <c r="K1141" i="1" s="1"/>
  <c r="Q1141" i="1"/>
  <c r="E1143" i="1"/>
  <c r="F1143" i="1" s="1"/>
  <c r="G1143" i="1" s="1"/>
  <c r="K1143" i="1" s="1"/>
  <c r="Q1143" i="1"/>
  <c r="E1144" i="1"/>
  <c r="F1144" i="1" s="1"/>
  <c r="G1144" i="1" s="1"/>
  <c r="K1144" i="1" s="1"/>
  <c r="Q1144" i="1"/>
  <c r="E1145" i="1"/>
  <c r="F1145" i="1" s="1"/>
  <c r="G1145" i="1" s="1"/>
  <c r="K1145" i="1" s="1"/>
  <c r="Q1145" i="1"/>
  <c r="E1146" i="1"/>
  <c r="F1146" i="1" s="1"/>
  <c r="G1146" i="1" s="1"/>
  <c r="K1146" i="1" s="1"/>
  <c r="Q1146" i="1"/>
  <c r="E1147" i="1"/>
  <c r="F1147" i="1" s="1"/>
  <c r="G1147" i="1" s="1"/>
  <c r="K1147" i="1" s="1"/>
  <c r="Q1147" i="1"/>
  <c r="E1148" i="1"/>
  <c r="F1148" i="1" s="1"/>
  <c r="G1148" i="1" s="1"/>
  <c r="K1148" i="1" s="1"/>
  <c r="Q1148" i="1"/>
  <c r="E1149" i="1"/>
  <c r="F1149" i="1" s="1"/>
  <c r="G1149" i="1" s="1"/>
  <c r="K1149" i="1" s="1"/>
  <c r="Q1149" i="1"/>
  <c r="E1152" i="1"/>
  <c r="F1152" i="1" s="1"/>
  <c r="G1152" i="1" s="1"/>
  <c r="K1152" i="1" s="1"/>
  <c r="Q1152" i="1"/>
  <c r="E1154" i="1"/>
  <c r="F1154" i="1" s="1"/>
  <c r="G1154" i="1" s="1"/>
  <c r="K1154" i="1" s="1"/>
  <c r="Q1154" i="1"/>
  <c r="E1156" i="1"/>
  <c r="F1156" i="1" s="1"/>
  <c r="G1156" i="1" s="1"/>
  <c r="K1156" i="1" s="1"/>
  <c r="Q1156" i="1"/>
  <c r="E1157" i="1"/>
  <c r="F1157" i="1" s="1"/>
  <c r="G1157" i="1" s="1"/>
  <c r="K1157" i="1" s="1"/>
  <c r="Q1157" i="1"/>
  <c r="E1158" i="1"/>
  <c r="F1158" i="1" s="1"/>
  <c r="G1158" i="1" s="1"/>
  <c r="K1158" i="1" s="1"/>
  <c r="Q1158" i="1"/>
  <c r="E1159" i="1"/>
  <c r="F1159" i="1" s="1"/>
  <c r="G1159" i="1" s="1"/>
  <c r="K1159" i="1" s="1"/>
  <c r="Q1159" i="1"/>
  <c r="E1161" i="1"/>
  <c r="F1161" i="1" s="1"/>
  <c r="G1161" i="1" s="1"/>
  <c r="K1161" i="1" s="1"/>
  <c r="Q1161" i="1"/>
  <c r="E1162" i="1"/>
  <c r="F1162" i="1" s="1"/>
  <c r="G1162" i="1" s="1"/>
  <c r="K1162" i="1" s="1"/>
  <c r="Q1162" i="1"/>
  <c r="E1142" i="1"/>
  <c r="F1142" i="1" s="1"/>
  <c r="G1142" i="1" s="1"/>
  <c r="K1142" i="1" s="1"/>
  <c r="Q1142" i="1"/>
  <c r="C9" i="1"/>
  <c r="Q21" i="1"/>
  <c r="D9" i="1"/>
  <c r="F15" i="1"/>
  <c r="F16" i="1" s="1"/>
  <c r="E21" i="1"/>
  <c r="F21" i="1" s="1"/>
  <c r="G21" i="1" s="1"/>
  <c r="I21" i="1" s="1"/>
  <c r="C17" i="1"/>
  <c r="E1165" i="1" l="1"/>
  <c r="F1165" i="1" s="1"/>
  <c r="G1165" i="1" s="1"/>
  <c r="K1165" i="1" s="1"/>
  <c r="E30" i="1"/>
  <c r="F30" i="1" s="1"/>
  <c r="G30" i="1" s="1"/>
  <c r="I30" i="1" s="1"/>
  <c r="E38" i="1"/>
  <c r="F38" i="1" s="1"/>
  <c r="G38" i="1" s="1"/>
  <c r="I38" i="1" s="1"/>
  <c r="E34" i="1"/>
  <c r="F34" i="1" s="1"/>
  <c r="G34" i="1" s="1"/>
  <c r="I34" i="1" s="1"/>
  <c r="E1164" i="1"/>
  <c r="F1164" i="1" s="1"/>
  <c r="G1164" i="1" s="1"/>
  <c r="K1164" i="1" s="1"/>
  <c r="E29" i="1"/>
  <c r="F29" i="1" s="1"/>
  <c r="G29" i="1" s="1"/>
  <c r="I29" i="1" s="1"/>
  <c r="E25" i="1"/>
  <c r="F25" i="1" s="1"/>
  <c r="G25" i="1" s="1"/>
  <c r="I25" i="1" s="1"/>
  <c r="E1167" i="1"/>
  <c r="F1167" i="1" s="1"/>
  <c r="G1167" i="1" s="1"/>
  <c r="K1167" i="1" s="1"/>
  <c r="E37" i="1"/>
  <c r="F37" i="1" s="1"/>
  <c r="G37" i="1" s="1"/>
  <c r="I37" i="1" s="1"/>
  <c r="E33" i="1"/>
  <c r="F33" i="1" s="1"/>
  <c r="G33" i="1" s="1"/>
  <c r="I33" i="1" s="1"/>
  <c r="E23" i="1"/>
  <c r="F23" i="1" s="1"/>
  <c r="G23" i="1" s="1"/>
  <c r="I23" i="1" s="1"/>
  <c r="E22" i="1"/>
  <c r="F22" i="1" s="1"/>
  <c r="G22" i="1" s="1"/>
  <c r="C12" i="1"/>
  <c r="C11" i="1"/>
  <c r="O1168" i="1" l="1"/>
  <c r="O1163" i="1"/>
  <c r="O1153" i="1"/>
  <c r="O1151" i="1"/>
  <c r="O1150" i="1"/>
  <c r="O1155" i="1"/>
  <c r="O1167" i="1"/>
  <c r="O1166" i="1"/>
  <c r="O1160" i="1"/>
  <c r="O1165" i="1"/>
  <c r="O1164" i="1"/>
  <c r="O24" i="1"/>
  <c r="O56" i="1"/>
  <c r="O88" i="1"/>
  <c r="O120" i="1"/>
  <c r="O27" i="1"/>
  <c r="O59" i="1"/>
  <c r="O32" i="1"/>
  <c r="O64" i="1"/>
  <c r="O96" i="1"/>
  <c r="O128" i="1"/>
  <c r="O35" i="1"/>
  <c r="O67" i="1"/>
  <c r="O99" i="1"/>
  <c r="O131" i="1"/>
  <c r="O46" i="1"/>
  <c r="O78" i="1"/>
  <c r="O110" i="1"/>
  <c r="O152" i="1"/>
  <c r="O41" i="1"/>
  <c r="O210" i="1"/>
  <c r="O242" i="1"/>
  <c r="O274" i="1"/>
  <c r="O37" i="1"/>
  <c r="O167" i="1"/>
  <c r="O170" i="1"/>
  <c r="O196" i="1"/>
  <c r="O228" i="1"/>
  <c r="O260" i="1"/>
  <c r="O97" i="1"/>
  <c r="O223" i="1"/>
  <c r="O225" i="1"/>
  <c r="O287" i="1"/>
  <c r="O215" i="1"/>
  <c r="O227" i="1"/>
  <c r="O283" i="1"/>
  <c r="O117" i="1"/>
  <c r="O77" i="1"/>
  <c r="O263" i="1"/>
  <c r="O241" i="1"/>
  <c r="O333" i="1"/>
  <c r="O379" i="1"/>
  <c r="O69" i="1"/>
  <c r="O304" i="1"/>
  <c r="O353" i="1"/>
  <c r="O407" i="1"/>
  <c r="O459" i="1"/>
  <c r="O314" i="1"/>
  <c r="O332" i="1"/>
  <c r="O373" i="1"/>
  <c r="O433" i="1"/>
  <c r="O471" i="1"/>
  <c r="O382" i="1"/>
  <c r="O441" i="1"/>
  <c r="O395" i="1"/>
  <c r="O482" i="1"/>
  <c r="O514" i="1"/>
  <c r="O546" i="1"/>
  <c r="O578" i="1"/>
  <c r="O370" i="1"/>
  <c r="O469" i="1"/>
  <c r="O406" i="1"/>
  <c r="O418" i="1"/>
  <c r="O492" i="1"/>
  <c r="O305" i="1"/>
  <c r="O403" i="1"/>
  <c r="O527" i="1"/>
  <c r="O592" i="1"/>
  <c r="O598" i="1"/>
  <c r="O487" i="1"/>
  <c r="O540" i="1"/>
  <c r="O572" i="1"/>
  <c r="O461" i="1"/>
  <c r="O465" i="1"/>
  <c r="O555" i="1"/>
  <c r="O600" i="1"/>
  <c r="O636" i="1"/>
  <c r="O677" i="1"/>
  <c r="O528" i="1"/>
  <c r="O705" i="1"/>
  <c r="O792" i="1"/>
  <c r="O647" i="1"/>
  <c r="O688" i="1"/>
  <c r="O734" i="1"/>
  <c r="O779" i="1"/>
  <c r="O509" i="1"/>
  <c r="O613" i="1"/>
  <c r="O740" i="1"/>
  <c r="O503" i="1"/>
  <c r="O414" i="1"/>
  <c r="O648" i="1"/>
  <c r="O689" i="1"/>
  <c r="O36" i="1"/>
  <c r="O68" i="1"/>
  <c r="O100" i="1"/>
  <c r="O132" i="1"/>
  <c r="O39" i="1"/>
  <c r="O71" i="1"/>
  <c r="O103" i="1"/>
  <c r="O135" i="1"/>
  <c r="O50" i="1"/>
  <c r="O82" i="1"/>
  <c r="O114" i="1"/>
  <c r="O155" i="1"/>
  <c r="O158" i="1"/>
  <c r="O214" i="1"/>
  <c r="O246" i="1"/>
  <c r="O278" i="1"/>
  <c r="O130" i="1"/>
  <c r="O177" i="1"/>
  <c r="O186" i="1"/>
  <c r="O200" i="1"/>
  <c r="O232" i="1"/>
  <c r="O264" i="1"/>
  <c r="O105" i="1"/>
  <c r="O147" i="1"/>
  <c r="O235" i="1"/>
  <c r="O300" i="1"/>
  <c r="O293" i="1"/>
  <c r="O237" i="1"/>
  <c r="O296" i="1"/>
  <c r="O125" i="1"/>
  <c r="O157" i="1"/>
  <c r="O271" i="1"/>
  <c r="O257" i="1"/>
  <c r="O340" i="1"/>
  <c r="O381" i="1"/>
  <c r="O134" i="1"/>
  <c r="O319" i="1"/>
  <c r="O360" i="1"/>
  <c r="O415" i="1"/>
  <c r="O462" i="1"/>
  <c r="O330" i="1"/>
  <c r="O339" i="1"/>
  <c r="O380" i="1"/>
  <c r="O436" i="1"/>
  <c r="O211" i="1"/>
  <c r="O390" i="1"/>
  <c r="O453" i="1"/>
  <c r="O419" i="1"/>
  <c r="O486" i="1"/>
  <c r="O518" i="1"/>
  <c r="O550" i="1"/>
  <c r="O582" i="1"/>
  <c r="O375" i="1"/>
  <c r="O153" i="1"/>
  <c r="O408" i="1"/>
  <c r="O420" i="1"/>
  <c r="O496" i="1"/>
  <c r="O307" i="1"/>
  <c r="O437" i="1"/>
  <c r="O535" i="1"/>
  <c r="O40" i="1"/>
  <c r="O72" i="1"/>
  <c r="O104" i="1"/>
  <c r="O136" i="1"/>
  <c r="O43" i="1"/>
  <c r="O75" i="1"/>
  <c r="O107" i="1"/>
  <c r="O22" i="1"/>
  <c r="O54" i="1"/>
  <c r="O86" i="1"/>
  <c r="O118" i="1"/>
  <c r="O165" i="1"/>
  <c r="O174" i="1"/>
  <c r="O218" i="1"/>
  <c r="O250" i="1"/>
  <c r="O282" i="1"/>
  <c r="O137" i="1"/>
  <c r="O180" i="1"/>
  <c r="O29" i="1"/>
  <c r="O204" i="1"/>
  <c r="O236" i="1"/>
  <c r="O268" i="1"/>
  <c r="O113" i="1"/>
  <c r="O169" i="1"/>
  <c r="O243" i="1"/>
  <c r="O303" i="1"/>
  <c r="O306" i="1"/>
  <c r="O245" i="1"/>
  <c r="O299" i="1"/>
  <c r="O146" i="1"/>
  <c r="O179" i="1"/>
  <c r="O279" i="1"/>
  <c r="O281" i="1"/>
  <c r="O347" i="1"/>
  <c r="O389" i="1"/>
  <c r="O160" i="1"/>
  <c r="O321" i="1"/>
  <c r="O367" i="1"/>
  <c r="O423" i="1"/>
  <c r="O472" i="1"/>
  <c r="O346" i="1"/>
  <c r="O341" i="1"/>
  <c r="O385" i="1"/>
  <c r="O439" i="1"/>
  <c r="O229" i="1"/>
  <c r="O398" i="1"/>
  <c r="O460" i="1"/>
  <c r="O432" i="1"/>
  <c r="O490" i="1"/>
  <c r="O522" i="1"/>
  <c r="O554" i="1"/>
  <c r="O586" i="1"/>
  <c r="O384" i="1"/>
  <c r="O309" i="1"/>
  <c r="O410" i="1"/>
  <c r="O435" i="1"/>
  <c r="O500" i="1"/>
  <c r="O320" i="1"/>
  <c r="O451" i="1"/>
  <c r="O543" i="1"/>
  <c r="O285" i="1"/>
  <c r="O606" i="1"/>
  <c r="O519" i="1"/>
  <c r="O548" i="1"/>
  <c r="O580" i="1"/>
  <c r="O491" i="1"/>
  <c r="O495" i="1"/>
  <c r="O571" i="1"/>
  <c r="O608" i="1"/>
  <c r="O645" i="1"/>
  <c r="O691" i="1"/>
  <c r="O622" i="1"/>
  <c r="O713" i="1"/>
  <c r="O533" i="1"/>
  <c r="O656" i="1"/>
  <c r="O697" i="1"/>
  <c r="O747" i="1"/>
  <c r="O785" i="1"/>
  <c r="O584" i="1"/>
  <c r="O626" i="1"/>
  <c r="O772" i="1"/>
  <c r="O507" i="1"/>
  <c r="O581" i="1"/>
  <c r="O657" i="1"/>
  <c r="O568" i="1"/>
  <c r="O28" i="1"/>
  <c r="O48" i="1"/>
  <c r="O112" i="1"/>
  <c r="O51" i="1"/>
  <c r="O111" i="1"/>
  <c r="O38" i="1"/>
  <c r="O94" i="1"/>
  <c r="O149" i="1"/>
  <c r="O198" i="1"/>
  <c r="O254" i="1"/>
  <c r="O298" i="1"/>
  <c r="O33" i="1"/>
  <c r="O192" i="1"/>
  <c r="O248" i="1"/>
  <c r="O121" i="1"/>
  <c r="O193" i="1"/>
  <c r="O73" i="1"/>
  <c r="O217" i="1"/>
  <c r="O93" i="1"/>
  <c r="O209" i="1"/>
  <c r="O162" i="1"/>
  <c r="O356" i="1"/>
  <c r="O342" i="1"/>
  <c r="O337" i="1"/>
  <c r="O431" i="1"/>
  <c r="O308" i="1"/>
  <c r="O355" i="1"/>
  <c r="O425" i="1"/>
  <c r="O334" i="1"/>
  <c r="O301" i="1"/>
  <c r="O474" i="1"/>
  <c r="O530" i="1"/>
  <c r="O574" i="1"/>
  <c r="O445" i="1"/>
  <c r="O412" i="1"/>
  <c r="O484" i="1"/>
  <c r="O345" i="1"/>
  <c r="O513" i="1"/>
  <c r="O483" i="1"/>
  <c r="O411" i="1"/>
  <c r="O545" i="1"/>
  <c r="O588" i="1"/>
  <c r="O424" i="1"/>
  <c r="O563" i="1"/>
  <c r="O616" i="1"/>
  <c r="O668" i="1"/>
  <c r="O560" i="1"/>
  <c r="O728" i="1"/>
  <c r="O633" i="1"/>
  <c r="O695" i="1"/>
  <c r="O753" i="1"/>
  <c r="O429" i="1"/>
  <c r="O617" i="1"/>
  <c r="O804" i="1"/>
  <c r="O422" i="1"/>
  <c r="O655" i="1"/>
  <c r="O709" i="1"/>
  <c r="O765" i="1"/>
  <c r="O826" i="1"/>
  <c r="O890" i="1"/>
  <c r="O954" i="1"/>
  <c r="O698" i="1"/>
  <c r="O839" i="1"/>
  <c r="O871" i="1"/>
  <c r="O903" i="1"/>
  <c r="O935" i="1"/>
  <c r="O667" i="1"/>
  <c r="O762" i="1"/>
  <c r="O630" i="1"/>
  <c r="O739" i="1"/>
  <c r="O644" i="1"/>
  <c r="O819" i="1"/>
  <c r="O851" i="1"/>
  <c r="O883" i="1"/>
  <c r="O915" i="1"/>
  <c r="O947" i="1"/>
  <c r="O986" i="1"/>
  <c r="O790" i="1"/>
  <c r="O996" i="1"/>
  <c r="O1041" i="1"/>
  <c r="O1086" i="1"/>
  <c r="O1118" i="1"/>
  <c r="O1154" i="1"/>
  <c r="O926" i="1"/>
  <c r="O802" i="1"/>
  <c r="O949" i="1"/>
  <c r="O1015" i="1"/>
  <c r="O52" i="1"/>
  <c r="O116" i="1"/>
  <c r="O55" i="1"/>
  <c r="O115" i="1"/>
  <c r="O42" i="1"/>
  <c r="O98" i="1"/>
  <c r="O168" i="1"/>
  <c r="O202" i="1"/>
  <c r="O258" i="1"/>
  <c r="O302" i="1"/>
  <c r="O139" i="1"/>
  <c r="O208" i="1"/>
  <c r="O252" i="1"/>
  <c r="O129" i="1"/>
  <c r="O203" i="1"/>
  <c r="O141" i="1"/>
  <c r="O253" i="1"/>
  <c r="O101" i="1"/>
  <c r="O219" i="1"/>
  <c r="O188" i="1"/>
  <c r="O363" i="1"/>
  <c r="O173" i="1"/>
  <c r="O344" i="1"/>
  <c r="O440" i="1"/>
  <c r="O312" i="1"/>
  <c r="O357" i="1"/>
  <c r="O442" i="1"/>
  <c r="O350" i="1"/>
  <c r="O336" i="1"/>
  <c r="O478" i="1"/>
  <c r="O534" i="1"/>
  <c r="O590" i="1"/>
  <c r="O450" i="1"/>
  <c r="O427" i="1"/>
  <c r="O488" i="1"/>
  <c r="O362" i="1"/>
  <c r="O551" i="1"/>
  <c r="O485" i="1"/>
  <c r="O428" i="1"/>
  <c r="O553" i="1"/>
  <c r="O591" i="1"/>
  <c r="O454" i="1"/>
  <c r="O579" i="1"/>
  <c r="O620" i="1"/>
  <c r="O675" i="1"/>
  <c r="O638" i="1"/>
  <c r="O744" i="1"/>
  <c r="O640" i="1"/>
  <c r="O702" i="1"/>
  <c r="O763" i="1"/>
  <c r="O477" i="1"/>
  <c r="O642" i="1"/>
  <c r="O327" i="1"/>
  <c r="O297" i="1"/>
  <c r="O664" i="1"/>
  <c r="O723" i="1"/>
  <c r="O60" i="1"/>
  <c r="O124" i="1"/>
  <c r="O63" i="1"/>
  <c r="O119" i="1"/>
  <c r="O58" i="1"/>
  <c r="O102" i="1"/>
  <c r="O171" i="1"/>
  <c r="O206" i="1"/>
  <c r="O262" i="1"/>
  <c r="O145" i="1"/>
  <c r="O142" i="1"/>
  <c r="O212" i="1"/>
  <c r="O256" i="1"/>
  <c r="O143" i="1"/>
  <c r="O251" i="1"/>
  <c r="O156" i="1"/>
  <c r="O261" i="1"/>
  <c r="O109" i="1"/>
  <c r="O239" i="1"/>
  <c r="O291" i="1"/>
  <c r="O365" i="1"/>
  <c r="O199" i="1"/>
  <c r="O351" i="1"/>
  <c r="O443" i="1"/>
  <c r="O231" i="1"/>
  <c r="O364" i="1"/>
  <c r="O452" i="1"/>
  <c r="O366" i="1"/>
  <c r="O338" i="1"/>
  <c r="O494" i="1"/>
  <c r="O538" i="1"/>
  <c r="O594" i="1"/>
  <c r="O457" i="1"/>
  <c r="O378" i="1"/>
  <c r="O504" i="1"/>
  <c r="O394" i="1"/>
  <c r="O559" i="1"/>
  <c r="O515" i="1"/>
  <c r="O489" i="1"/>
  <c r="O556" i="1"/>
  <c r="O426" i="1"/>
  <c r="O470" i="1"/>
  <c r="O587" i="1"/>
  <c r="O627" i="1"/>
  <c r="O684" i="1"/>
  <c r="O654" i="1"/>
  <c r="O760" i="1"/>
  <c r="O649" i="1"/>
  <c r="O710" i="1"/>
  <c r="O766" i="1"/>
  <c r="O552" i="1"/>
  <c r="O658" i="1"/>
  <c r="O475" i="1"/>
  <c r="O549" i="1"/>
  <c r="O671" i="1"/>
  <c r="O729" i="1"/>
  <c r="O780" i="1"/>
  <c r="O842" i="1"/>
  <c r="O906" i="1"/>
  <c r="O544" i="1"/>
  <c r="O810" i="1"/>
  <c r="O847" i="1"/>
  <c r="O879" i="1"/>
  <c r="O911" i="1"/>
  <c r="O576" i="1"/>
  <c r="O712" i="1"/>
  <c r="O775" i="1"/>
  <c r="O662" i="1"/>
  <c r="O749" i="1"/>
  <c r="O676" i="1"/>
  <c r="O827" i="1"/>
  <c r="O859" i="1"/>
  <c r="O891" i="1"/>
  <c r="O923" i="1"/>
  <c r="O955" i="1"/>
  <c r="O994" i="1"/>
  <c r="O865" i="1"/>
  <c r="O1009" i="1"/>
  <c r="O1054" i="1"/>
  <c r="O1094" i="1"/>
  <c r="O1126" i="1"/>
  <c r="O1031" i="1"/>
  <c r="O1035" i="1"/>
  <c r="O837" i="1"/>
  <c r="O965" i="1"/>
  <c r="O140" i="1"/>
  <c r="O91" i="1"/>
  <c r="O66" i="1"/>
  <c r="O133" i="1"/>
  <c r="O230" i="1"/>
  <c r="O148" i="1"/>
  <c r="O166" i="1"/>
  <c r="O276" i="1"/>
  <c r="O191" i="1"/>
  <c r="O163" i="1"/>
  <c r="O159" i="1"/>
  <c r="O295" i="1"/>
  <c r="O397" i="1"/>
  <c r="O335" i="1"/>
  <c r="O61" i="1"/>
  <c r="O371" i="1"/>
  <c r="O265" i="1"/>
  <c r="O386" i="1"/>
  <c r="O526" i="1"/>
  <c r="O368" i="1"/>
  <c r="O396" i="1"/>
  <c r="O520" i="1"/>
  <c r="O575" i="1"/>
  <c r="O618" i="1"/>
  <c r="O569" i="1"/>
  <c r="O497" i="1"/>
  <c r="O604" i="1"/>
  <c r="O703" i="1"/>
  <c r="O716" i="1"/>
  <c r="O672" i="1"/>
  <c r="O769" i="1"/>
  <c r="O605" i="1"/>
  <c r="O505" i="1"/>
  <c r="O641" i="1"/>
  <c r="O748" i="1"/>
  <c r="O818" i="1"/>
  <c r="O914" i="1"/>
  <c r="O653" i="1"/>
  <c r="O836" i="1"/>
  <c r="O884" i="1"/>
  <c r="O924" i="1"/>
  <c r="O651" i="1"/>
  <c r="O786" i="1"/>
  <c r="O701" i="1"/>
  <c r="O628" i="1"/>
  <c r="O832" i="1"/>
  <c r="O872" i="1"/>
  <c r="O912" i="1"/>
  <c r="O960" i="1"/>
  <c r="O696" i="1"/>
  <c r="O988" i="1"/>
  <c r="O1057" i="1"/>
  <c r="O1106" i="1"/>
  <c r="O1147" i="1"/>
  <c r="O634" i="1"/>
  <c r="O901" i="1"/>
  <c r="O999" i="1"/>
  <c r="O727" i="1"/>
  <c r="O913" i="1"/>
  <c r="O1008" i="1"/>
  <c r="O1053" i="1"/>
  <c r="O1093" i="1"/>
  <c r="O1125" i="1"/>
  <c r="O1142" i="1"/>
  <c r="O752" i="1"/>
  <c r="O937" i="1"/>
  <c r="O995" i="1"/>
  <c r="O1112" i="1"/>
  <c r="O897" i="1"/>
  <c r="O1092" i="1"/>
  <c r="O989" i="1"/>
  <c r="O755" i="1"/>
  <c r="O660" i="1"/>
  <c r="O144" i="1"/>
  <c r="O95" i="1"/>
  <c r="O70" i="1"/>
  <c r="O181" i="1"/>
  <c r="O234" i="1"/>
  <c r="O151" i="1"/>
  <c r="O182" i="1"/>
  <c r="O49" i="1"/>
  <c r="O259" i="1"/>
  <c r="O185" i="1"/>
  <c r="O172" i="1"/>
  <c r="O138" i="1"/>
  <c r="O405" i="1"/>
  <c r="O369" i="1"/>
  <c r="O249" i="1"/>
  <c r="O393" i="1"/>
  <c r="O318" i="1"/>
  <c r="O434" i="1"/>
  <c r="O542" i="1"/>
  <c r="O421" i="1"/>
  <c r="O416" i="1"/>
  <c r="O322" i="1"/>
  <c r="O583" i="1"/>
  <c r="O521" i="1"/>
  <c r="O577" i="1"/>
  <c r="O523" i="1"/>
  <c r="O612" i="1"/>
  <c r="O711" i="1"/>
  <c r="O776" i="1"/>
  <c r="O679" i="1"/>
  <c r="O673" i="1"/>
  <c r="O834" i="1"/>
  <c r="O922" i="1"/>
  <c r="O669" i="1"/>
  <c r="O844" i="1"/>
  <c r="O887" i="1"/>
  <c r="O927" i="1"/>
  <c r="O683" i="1"/>
  <c r="O794" i="1"/>
  <c r="O726" i="1"/>
  <c r="O835" i="1"/>
  <c r="O44" i="1"/>
  <c r="O23" i="1"/>
  <c r="O123" i="1"/>
  <c r="O74" i="1"/>
  <c r="O184" i="1"/>
  <c r="O238" i="1"/>
  <c r="O161" i="1"/>
  <c r="O216" i="1"/>
  <c r="O81" i="1"/>
  <c r="O267" i="1"/>
  <c r="O195" i="1"/>
  <c r="O197" i="1"/>
  <c r="O315" i="1"/>
  <c r="O175" i="1"/>
  <c r="O376" i="1"/>
  <c r="O288" i="1"/>
  <c r="O401" i="1"/>
  <c r="O313" i="1"/>
  <c r="O448" i="1"/>
  <c r="O558" i="1"/>
  <c r="O438" i="1"/>
  <c r="O449" i="1"/>
  <c r="O374" i="1"/>
  <c r="O595" i="1"/>
  <c r="O524" i="1"/>
  <c r="O585" i="1"/>
  <c r="O531" i="1"/>
  <c r="O629" i="1"/>
  <c r="O400" i="1"/>
  <c r="O808" i="1"/>
  <c r="O681" i="1"/>
  <c r="O795" i="1"/>
  <c r="O674" i="1"/>
  <c r="O352" i="1"/>
  <c r="O680" i="1"/>
  <c r="O761" i="1"/>
  <c r="O850" i="1"/>
  <c r="O930" i="1"/>
  <c r="O685" i="1"/>
  <c r="O852" i="1"/>
  <c r="O892" i="1"/>
  <c r="O932" i="1"/>
  <c r="O722" i="1"/>
  <c r="O805" i="1"/>
  <c r="O732" i="1"/>
  <c r="O692" i="1"/>
  <c r="O840" i="1"/>
  <c r="O880" i="1"/>
  <c r="O928" i="1"/>
  <c r="O975" i="1"/>
  <c r="O771" i="1"/>
  <c r="O1012" i="1"/>
  <c r="O1070" i="1"/>
  <c r="O1114" i="1"/>
  <c r="O1063" i="1"/>
  <c r="O767" i="1"/>
  <c r="O941" i="1"/>
  <c r="O853" i="1"/>
  <c r="O781" i="1"/>
  <c r="O934" i="1"/>
  <c r="O1021" i="1"/>
  <c r="O1066" i="1"/>
  <c r="O1101" i="1"/>
  <c r="O1133" i="1"/>
  <c r="O1161" i="1"/>
  <c r="O814" i="1"/>
  <c r="O951" i="1"/>
  <c r="O1027" i="1"/>
  <c r="O1120" i="1"/>
  <c r="O917" i="1"/>
  <c r="O777" i="1"/>
  <c r="O918" i="1"/>
  <c r="O1014" i="1"/>
  <c r="O1052" i="1"/>
  <c r="O1100" i="1"/>
  <c r="O1145" i="1"/>
  <c r="O1115" i="1"/>
  <c r="O714" i="1"/>
  <c r="O933" i="1"/>
  <c r="O1023" i="1"/>
  <c r="O746" i="1"/>
  <c r="O817" i="1"/>
  <c r="O1000" i="1"/>
  <c r="O1045" i="1"/>
  <c r="O76" i="1"/>
  <c r="O31" i="1"/>
  <c r="O127" i="1"/>
  <c r="O90" i="1"/>
  <c r="O187" i="1"/>
  <c r="O266" i="1"/>
  <c r="O164" i="1"/>
  <c r="O220" i="1"/>
  <c r="O89" i="1"/>
  <c r="O275" i="1"/>
  <c r="O269" i="1"/>
  <c r="O207" i="1"/>
  <c r="O317" i="1"/>
  <c r="O326" i="1"/>
  <c r="O383" i="1"/>
  <c r="O233" i="1"/>
  <c r="O409" i="1"/>
  <c r="O358" i="1"/>
  <c r="O467" i="1"/>
  <c r="O562" i="1"/>
  <c r="O311" i="1"/>
  <c r="O476" i="1"/>
  <c r="O464" i="1"/>
  <c r="O466" i="1"/>
  <c r="O529" i="1"/>
  <c r="O447" i="1"/>
  <c r="O539" i="1"/>
  <c r="O643" i="1"/>
  <c r="O444" i="1"/>
  <c r="O565" i="1"/>
  <c r="O718" i="1"/>
  <c r="O798" i="1"/>
  <c r="O690" i="1"/>
  <c r="O354" i="1"/>
  <c r="O687" i="1"/>
  <c r="O774" i="1"/>
  <c r="O858" i="1"/>
  <c r="O938" i="1"/>
  <c r="O707" i="1"/>
  <c r="O855" i="1"/>
  <c r="O940" i="1"/>
  <c r="O730" i="1"/>
  <c r="O812" i="1"/>
  <c r="O745" i="1"/>
  <c r="O699" i="1"/>
  <c r="O843" i="1"/>
  <c r="O80" i="1"/>
  <c r="O47" i="1"/>
  <c r="O26" i="1"/>
  <c r="O106" i="1"/>
  <c r="O190" i="1"/>
  <c r="O270" i="1"/>
  <c r="O183" i="1"/>
  <c r="O224" i="1"/>
  <c r="O178" i="1"/>
  <c r="O284" i="1"/>
  <c r="O277" i="1"/>
  <c r="O53" i="1"/>
  <c r="O324" i="1"/>
  <c r="O201" i="1"/>
  <c r="O391" i="1"/>
  <c r="O316" i="1"/>
  <c r="O417" i="1"/>
  <c r="O388" i="1"/>
  <c r="O498" i="1"/>
  <c r="O566" i="1"/>
  <c r="O329" i="1"/>
  <c r="O480" i="1"/>
  <c r="O479" i="1"/>
  <c r="O517" i="1"/>
  <c r="O532" i="1"/>
  <c r="O463" i="1"/>
  <c r="O547" i="1"/>
  <c r="O652" i="1"/>
  <c r="O670" i="1"/>
  <c r="O624" i="1"/>
  <c r="O721" i="1"/>
  <c r="O801" i="1"/>
  <c r="O724" i="1"/>
  <c r="O623" i="1"/>
  <c r="O499" i="1"/>
  <c r="O787" i="1"/>
  <c r="O866" i="1"/>
  <c r="O946" i="1"/>
  <c r="O820" i="1"/>
  <c r="O860" i="1"/>
  <c r="O900" i="1"/>
  <c r="O603" i="1"/>
  <c r="O741" i="1"/>
  <c r="O473" i="1"/>
  <c r="O758" i="1"/>
  <c r="O715" i="1"/>
  <c r="O848" i="1"/>
  <c r="O896" i="1"/>
  <c r="O936" i="1"/>
  <c r="O982" i="1"/>
  <c r="O877" i="1"/>
  <c r="O1025" i="1"/>
  <c r="O1076" i="1"/>
  <c r="O1130" i="1"/>
  <c r="O811" i="1"/>
  <c r="O800" i="1"/>
  <c r="O970" i="1"/>
  <c r="O950" i="1"/>
  <c r="O816" i="1"/>
  <c r="O953" i="1"/>
  <c r="O1034" i="1"/>
  <c r="O1072" i="1"/>
  <c r="O1109" i="1"/>
  <c r="O1141" i="1"/>
  <c r="O958" i="1"/>
  <c r="O830" i="1"/>
  <c r="O967" i="1"/>
  <c r="O1059" i="1"/>
  <c r="O1048" i="1"/>
  <c r="O1083" i="1"/>
  <c r="O796" i="1"/>
  <c r="O974" i="1"/>
  <c r="O1020" i="1"/>
  <c r="O1065" i="1"/>
  <c r="O1108" i="1"/>
  <c r="O1157" i="1"/>
  <c r="O1135" i="1"/>
  <c r="O784" i="1"/>
  <c r="O956" i="1"/>
  <c r="O1087" i="1"/>
  <c r="O815" i="1"/>
  <c r="O838" i="1"/>
  <c r="O1013" i="1"/>
  <c r="O1064" i="1"/>
  <c r="O21" i="1"/>
  <c r="O1051" i="1"/>
  <c r="O961" i="1"/>
  <c r="O1037" i="1"/>
  <c r="O1113" i="1"/>
  <c r="O1146" i="1"/>
  <c r="O873" i="1"/>
  <c r="O972" i="1"/>
  <c r="O1075" i="1"/>
  <c r="O599" i="1"/>
  <c r="O833" i="1"/>
  <c r="O984" i="1"/>
  <c r="O1078" i="1"/>
  <c r="O1124" i="1"/>
  <c r="O1162" i="1"/>
  <c r="O1139" i="1"/>
  <c r="O964" i="1"/>
  <c r="O1103" i="1"/>
  <c r="O1019" i="1"/>
  <c r="O881" i="1"/>
  <c r="O1080" i="1"/>
  <c r="O294" i="1"/>
  <c r="O361" i="1"/>
  <c r="O567" i="1"/>
  <c r="O564" i="1"/>
  <c r="O573" i="1"/>
  <c r="O708" i="1"/>
  <c r="O750" i="1"/>
  <c r="O639" i="1"/>
  <c r="O806" i="1"/>
  <c r="O637" i="1"/>
  <c r="O876" i="1"/>
  <c r="O773" i="1"/>
  <c r="O596" i="1"/>
  <c r="O867" i="1"/>
  <c r="O615" i="1"/>
  <c r="O1044" i="1"/>
  <c r="O1143" i="1"/>
  <c r="O993" i="1"/>
  <c r="O870" i="1"/>
  <c r="O1089" i="1"/>
  <c r="O1158" i="1"/>
  <c r="O894" i="1"/>
  <c r="O1107" i="1"/>
  <c r="O854" i="1"/>
  <c r="O1036" i="1"/>
  <c r="O1074" i="1"/>
  <c r="O869" i="1"/>
  <c r="O736" i="1"/>
  <c r="O1111" i="1"/>
  <c r="O704" i="1"/>
  <c r="O1136" i="1"/>
  <c r="O878" i="1"/>
  <c r="O971" i="1"/>
  <c r="O782" i="1"/>
  <c r="O84" i="1"/>
  <c r="O79" i="1"/>
  <c r="O30" i="1"/>
  <c r="O122" i="1"/>
  <c r="O194" i="1"/>
  <c r="O286" i="1"/>
  <c r="O154" i="1"/>
  <c r="O240" i="1"/>
  <c r="O213" i="1"/>
  <c r="O57" i="1"/>
  <c r="O280" i="1"/>
  <c r="O247" i="1"/>
  <c r="O331" i="1"/>
  <c r="O221" i="1"/>
  <c r="O399" i="1"/>
  <c r="O323" i="1"/>
  <c r="O455" i="1"/>
  <c r="O413" i="1"/>
  <c r="O502" i="1"/>
  <c r="O570" i="1"/>
  <c r="O359" i="1"/>
  <c r="O508" i="1"/>
  <c r="O481" i="1"/>
  <c r="O602" i="1"/>
  <c r="O537" i="1"/>
  <c r="O493" i="1"/>
  <c r="O392" i="1"/>
  <c r="O659" i="1"/>
  <c r="O686" i="1"/>
  <c r="O631" i="1"/>
  <c r="O731" i="1"/>
  <c r="O593" i="1"/>
  <c r="O756" i="1"/>
  <c r="O625" i="1"/>
  <c r="O589" i="1"/>
  <c r="O793" i="1"/>
  <c r="O874" i="1"/>
  <c r="O962" i="1"/>
  <c r="O823" i="1"/>
  <c r="O863" i="1"/>
  <c r="O908" i="1"/>
  <c r="O611" i="1"/>
  <c r="O743" i="1"/>
  <c r="O646" i="1"/>
  <c r="O764" i="1"/>
  <c r="O717" i="1"/>
  <c r="O856" i="1"/>
  <c r="O899" i="1"/>
  <c r="O939" i="1"/>
  <c r="O990" i="1"/>
  <c r="O886" i="1"/>
  <c r="O1028" i="1"/>
  <c r="O1090" i="1"/>
  <c r="O1134" i="1"/>
  <c r="O862" i="1"/>
  <c r="O825" i="1"/>
  <c r="O977" i="1"/>
  <c r="O849" i="1"/>
  <c r="O1082" i="1"/>
  <c r="O973" i="1"/>
  <c r="O1058" i="1"/>
  <c r="O1030" i="1"/>
  <c r="O803" i="1"/>
  <c r="O1016" i="1"/>
  <c r="O310" i="1"/>
  <c r="O501" i="1"/>
  <c r="O635" i="1"/>
  <c r="O952" i="1"/>
  <c r="O983" i="1"/>
  <c r="O1050" i="1"/>
  <c r="O1084" i="1"/>
  <c r="O1088" i="1"/>
  <c r="O1144" i="1"/>
  <c r="O1001" i="1"/>
  <c r="O1077" i="1"/>
  <c r="O1148" i="1"/>
  <c r="O1032" i="1"/>
  <c r="O525" i="1"/>
  <c r="O92" i="1"/>
  <c r="O83" i="1"/>
  <c r="O34" i="1"/>
  <c r="O126" i="1"/>
  <c r="O222" i="1"/>
  <c r="O290" i="1"/>
  <c r="O25" i="1"/>
  <c r="O244" i="1"/>
  <c r="O176" i="1"/>
  <c r="O205" i="1"/>
  <c r="O65" i="1"/>
  <c r="O255" i="1"/>
  <c r="O349" i="1"/>
  <c r="O273" i="1"/>
  <c r="O446" i="1"/>
  <c r="O325" i="1"/>
  <c r="O458" i="1"/>
  <c r="O430" i="1"/>
  <c r="O506" i="1"/>
  <c r="O289" i="1"/>
  <c r="O402" i="1"/>
  <c r="O512" i="1"/>
  <c r="O511" i="1"/>
  <c r="O610" i="1"/>
  <c r="O561" i="1"/>
  <c r="O343" i="1"/>
  <c r="O541" i="1"/>
  <c r="O661" i="1"/>
  <c r="O700" i="1"/>
  <c r="O663" i="1"/>
  <c r="O737" i="1"/>
  <c r="O597" i="1"/>
  <c r="O788" i="1"/>
  <c r="O632" i="1"/>
  <c r="O733" i="1"/>
  <c r="O797" i="1"/>
  <c r="O882" i="1"/>
  <c r="O621" i="1"/>
  <c r="O828" i="1"/>
  <c r="O868" i="1"/>
  <c r="O916" i="1"/>
  <c r="O619" i="1"/>
  <c r="O754" i="1"/>
  <c r="O678" i="1"/>
  <c r="O557" i="1"/>
  <c r="O809" i="1"/>
  <c r="O864" i="1"/>
  <c r="O904" i="1"/>
  <c r="O944" i="1"/>
  <c r="O536" i="1"/>
  <c r="O929" i="1"/>
  <c r="O1038" i="1"/>
  <c r="O1098" i="1"/>
  <c r="O1138" i="1"/>
  <c r="O905" i="1"/>
  <c r="O846" i="1"/>
  <c r="O985" i="1"/>
  <c r="O607" i="1"/>
  <c r="O861" i="1"/>
  <c r="O1002" i="1"/>
  <c r="O1040" i="1"/>
  <c r="O1085" i="1"/>
  <c r="O1117" i="1"/>
  <c r="O1152" i="1"/>
  <c r="O666" i="1"/>
  <c r="O885" i="1"/>
  <c r="O979" i="1"/>
  <c r="O1068" i="1"/>
  <c r="O1099" i="1"/>
  <c r="O682" i="1"/>
  <c r="O845" i="1"/>
  <c r="O992" i="1"/>
  <c r="O1033" i="1"/>
  <c r="O1081" i="1"/>
  <c r="O1128" i="1"/>
  <c r="O1071" i="1"/>
  <c r="O778" i="1"/>
  <c r="O857" i="1"/>
  <c r="O976" i="1"/>
  <c r="O1123" i="1"/>
  <c r="O1067" i="1"/>
  <c r="O893" i="1"/>
  <c r="O1026" i="1"/>
  <c r="O1091" i="1"/>
  <c r="O108" i="1"/>
  <c r="O87" i="1"/>
  <c r="O62" i="1"/>
  <c r="O45" i="1"/>
  <c r="O226" i="1"/>
  <c r="O150" i="1"/>
  <c r="O272" i="1"/>
  <c r="O189" i="1"/>
  <c r="O85" i="1"/>
  <c r="O292" i="1"/>
  <c r="O372" i="1"/>
  <c r="O328" i="1"/>
  <c r="O456" i="1"/>
  <c r="O348" i="1"/>
  <c r="O468" i="1"/>
  <c r="O377" i="1"/>
  <c r="O510" i="1"/>
  <c r="O404" i="1"/>
  <c r="O516" i="1"/>
  <c r="O614" i="1"/>
  <c r="O387" i="1"/>
  <c r="O693" i="1"/>
  <c r="O665" i="1"/>
  <c r="O601" i="1"/>
  <c r="O742" i="1"/>
  <c r="O898" i="1"/>
  <c r="O831" i="1"/>
  <c r="O919" i="1"/>
  <c r="O694" i="1"/>
  <c r="O824" i="1"/>
  <c r="O907" i="1"/>
  <c r="O980" i="1"/>
  <c r="O1102" i="1"/>
  <c r="O889" i="1"/>
  <c r="O650" i="1"/>
  <c r="O1005" i="1"/>
  <c r="O1121" i="1"/>
  <c r="O735" i="1"/>
  <c r="O987" i="1"/>
  <c r="O725" i="1"/>
  <c r="O998" i="1"/>
  <c r="O1132" i="1"/>
  <c r="O968" i="1"/>
  <c r="O981" i="1"/>
  <c r="O902" i="1"/>
  <c r="O1029" i="1"/>
  <c r="O768" i="1"/>
  <c r="O1046" i="1"/>
  <c r="O991" i="1"/>
  <c r="O738" i="1"/>
  <c r="O1127" i="1"/>
  <c r="O609" i="1"/>
  <c r="O895" i="1"/>
  <c r="O822" i="1"/>
  <c r="O1079" i="1"/>
  <c r="O807" i="1"/>
  <c r="O1105" i="1"/>
  <c r="O959" i="1"/>
  <c r="O789" i="1"/>
  <c r="O1104" i="1"/>
  <c r="O948" i="1"/>
  <c r="O1010" i="1"/>
  <c r="O875" i="1"/>
  <c r="O1006" i="1"/>
  <c r="O719" i="1"/>
  <c r="O925" i="1"/>
  <c r="O1129" i="1"/>
  <c r="O1011" i="1"/>
  <c r="O909" i="1"/>
  <c r="O1140" i="1"/>
  <c r="O1007" i="1"/>
  <c r="O1042" i="1"/>
  <c r="O1149" i="1"/>
  <c r="O1061" i="1"/>
  <c r="O920" i="1"/>
  <c r="O1060" i="1"/>
  <c r="O910" i="1"/>
  <c r="O1131" i="1"/>
  <c r="O1116" i="1"/>
  <c r="O1095" i="1"/>
  <c r="O966" i="1"/>
  <c r="O799" i="1"/>
  <c r="O1122" i="1"/>
  <c r="O1069" i="1"/>
  <c r="O1003" i="1"/>
  <c r="O829" i="1"/>
  <c r="O759" i="1"/>
  <c r="O1097" i="1"/>
  <c r="O1096" i="1"/>
  <c r="O888" i="1"/>
  <c r="O1022" i="1"/>
  <c r="O783" i="1"/>
  <c r="O945" i="1"/>
  <c r="O1137" i="1"/>
  <c r="O1043" i="1"/>
  <c r="O969" i="1"/>
  <c r="O1039" i="1"/>
  <c r="O1018" i="1"/>
  <c r="O1004" i="1"/>
  <c r="O1156" i="1"/>
  <c r="O706" i="1"/>
  <c r="O978" i="1"/>
  <c r="O1062" i="1"/>
  <c r="O1159" i="1"/>
  <c r="O943" i="1"/>
  <c r="O921" i="1"/>
  <c r="O931" i="1"/>
  <c r="O1073" i="1"/>
  <c r="O957" i="1"/>
  <c r="O1024" i="1"/>
  <c r="O841" i="1"/>
  <c r="O1055" i="1"/>
  <c r="O1017" i="1"/>
  <c r="O1119" i="1"/>
  <c r="O751" i="1"/>
  <c r="C15" i="1"/>
  <c r="C18" i="1" s="1"/>
  <c r="O963" i="1"/>
  <c r="O1110" i="1"/>
  <c r="O1047" i="1"/>
  <c r="O1056" i="1"/>
  <c r="O791" i="1"/>
  <c r="O813" i="1"/>
  <c r="O1049" i="1"/>
  <c r="O942" i="1"/>
  <c r="O821" i="1"/>
  <c r="O720" i="1"/>
  <c r="O757" i="1"/>
  <c r="O770" i="1"/>
  <c r="O997" i="1"/>
  <c r="C16" i="1"/>
  <c r="D18" i="1" s="1"/>
  <c r="I22" i="1"/>
  <c r="F17" i="1" l="1"/>
  <c r="F18" i="1" s="1"/>
</calcChain>
</file>

<file path=xl/sharedStrings.xml><?xml version="1.0" encoding="utf-8"?>
<sst xmlns="http://schemas.openxmlformats.org/spreadsheetml/2006/main" count="2181" uniqueCount="305">
  <si>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</si>
  <si>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</si>
  <si>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</si>
  <si>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</si>
  <si>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</si>
  <si>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</si>
  <si>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</si>
  <si>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</si>
  <si>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</si>
  <si>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</si>
  <si>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</si>
  <si>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</si>
  <si>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</si>
  <si>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</si>
  <si>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</si>
  <si>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</si>
  <si>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</si>
  <si>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</si>
  <si>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</si>
  <si>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</si>
  <si>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</si>
  <si>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</si>
  <si>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</si>
  <si>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</si>
  <si>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</si>
  <si>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</si>
  <si>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</si>
  <si>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</si>
  <si>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</si>
  <si>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</si>
  <si>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</si>
  <si>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</si>
  <si>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</si>
  <si>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</si>
  <si>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</si>
  <si>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</si>
  <si>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</si>
  <si>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</si>
  <si>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</si>
  <si>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</si>
  <si>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</si>
  <si>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</si>
  <si>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</si>
  <si>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 CTAD 19 </t>
  </si>
  <si>
    <t>I</t>
  </si>
  <si>
    <t> AN 257.140 </t>
  </si>
  <si>
    <t>II</t>
  </si>
  <si>
    <t> PZ 5.121 </t>
  </si>
  <si>
    <t> CTAD 20 </t>
  </si>
  <si>
    <t> HA 113.74 </t>
  </si>
  <si>
    <t> CPRI 25.75 </t>
  </si>
  <si>
    <t> PZ 8.48 </t>
  </si>
  <si>
    <t>IBVS 4624</t>
  </si>
  <si>
    <t>??</t>
  </si>
  <si>
    <t>IBVS 4179</t>
  </si>
  <si>
    <t>BAVM 4 </t>
  </si>
  <si>
    <t>BAVM 8 </t>
  </si>
  <si>
    <t>BAVM 10 </t>
  </si>
  <si>
    <t> AJ 58.171 </t>
  </si>
  <si>
    <t> MSAI 32.48 </t>
  </si>
  <si>
    <t>BAVM 12 </t>
  </si>
  <si>
    <t> JO 48.125 </t>
  </si>
  <si>
    <t>BAVM 13 </t>
  </si>
  <si>
    <t> MVS 2.125 </t>
  </si>
  <si>
    <t>BAVM 15 </t>
  </si>
  <si>
    <t> ST 22.346 </t>
  </si>
  <si>
    <t> AN 288.71 </t>
  </si>
  <si>
    <t>BAVM 18 </t>
  </si>
  <si>
    <t> BRNO 6 </t>
  </si>
  <si>
    <t>GCVS 4</t>
  </si>
  <si>
    <t> ST 28.244 </t>
  </si>
  <si>
    <t>IBVS 0114</t>
  </si>
  <si>
    <t>BAVM 23 </t>
  </si>
  <si>
    <t>IBVS 0154</t>
  </si>
  <si>
    <t> MVS 8.28 </t>
  </si>
  <si>
    <t>IBVS 0247</t>
  </si>
  <si>
    <t> AVSJ 3.63 </t>
  </si>
  <si>
    <t>IBVS 0456</t>
  </si>
  <si>
    <t>BBSAG Bull...17</t>
  </si>
  <si>
    <t>BAVM 25 </t>
  </si>
  <si>
    <t>BBSAG Bull...18</t>
  </si>
  <si>
    <t>BBSAG Bull...22</t>
  </si>
  <si>
    <t>BBSAG Bull...23</t>
  </si>
  <si>
    <t> BRNO 12 </t>
  </si>
  <si>
    <t>BBSAG Bull...24</t>
  </si>
  <si>
    <t>BBSAG Bull...29</t>
  </si>
  <si>
    <t>BBSAG Bull...30</t>
  </si>
  <si>
    <t>IBVS 0647</t>
  </si>
  <si>
    <t>BBSAG Bull.1</t>
  </si>
  <si>
    <t>IBVS 0637</t>
  </si>
  <si>
    <t>BBSAG Bull.2</t>
  </si>
  <si>
    <t>BAVM 26 </t>
  </si>
  <si>
    <t>IBVS 0937</t>
  </si>
  <si>
    <t> BBS 2 </t>
  </si>
  <si>
    <t>BBSAG Bull.3</t>
  </si>
  <si>
    <t>BBSAG Bull.4</t>
  </si>
  <si>
    <t>BBSAG Bull.6</t>
  </si>
  <si>
    <t>BBSAG Bull.7</t>
  </si>
  <si>
    <t>BBSAG Bull.8</t>
  </si>
  <si>
    <t> BBS 8 </t>
  </si>
  <si>
    <t>BAVM 28 </t>
  </si>
  <si>
    <t> MVS 6.65 </t>
  </si>
  <si>
    <t>BBSAG Bull.9</t>
  </si>
  <si>
    <t> MVS 6.125 </t>
  </si>
  <si>
    <t> BRNO 17 </t>
  </si>
  <si>
    <t> BRNO 20 </t>
  </si>
  <si>
    <t>BBSAG Bull.10</t>
  </si>
  <si>
    <t>BBSAG Bull.12</t>
  </si>
  <si>
    <t>BBSAG Bull.13</t>
  </si>
  <si>
    <t>BBSAG Bull.14</t>
  </si>
  <si>
    <t>BBSAG Bull.15</t>
  </si>
  <si>
    <t>IBVS 1053</t>
  </si>
  <si>
    <t>BBSAG Bull.18</t>
  </si>
  <si>
    <t>BBSAG Bull.20</t>
  </si>
  <si>
    <t>BBSAG Bull.21</t>
  </si>
  <si>
    <t>IBVS 1163</t>
  </si>
  <si>
    <t> AVSJ 7.37 </t>
  </si>
  <si>
    <t>BBSAG Bull.22</t>
  </si>
  <si>
    <t>BAVM 29 </t>
  </si>
  <si>
    <t>BBSAG Bull.23</t>
  </si>
  <si>
    <t>BBSAG Bull.24</t>
  </si>
  <si>
    <t>BBSAG Bull.25</t>
  </si>
  <si>
    <t>BBSAG Bull.26</t>
  </si>
  <si>
    <t>IBVS 1358</t>
  </si>
  <si>
    <t/>
  </si>
  <si>
    <t> BRNO 21 </t>
  </si>
  <si>
    <t>IBVS 1190</t>
  </si>
  <si>
    <t>BBSAG Bull.27</t>
  </si>
  <si>
    <t>BBSAG Bull.28</t>
  </si>
  <si>
    <t>BBSAG Bull.30</t>
  </si>
  <si>
    <t>BBSAG Bull.31</t>
  </si>
  <si>
    <t>AAVSO 2</t>
  </si>
  <si>
    <t>BBSAG Bull.32</t>
  </si>
  <si>
    <t>BBSAG Bull.33</t>
  </si>
  <si>
    <t> VSSC 58.17 </t>
  </si>
  <si>
    <t>IBVS 1449</t>
  </si>
  <si>
    <t>BBSAG Bull.35</t>
  </si>
  <si>
    <t>BBSAG Bull.</t>
  </si>
  <si>
    <t>BBSAG Bull.37</t>
  </si>
  <si>
    <t>IBVS 1924</t>
  </si>
  <si>
    <t>BBSAG Bull.41</t>
  </si>
  <si>
    <t>BBSAG Bull.42</t>
  </si>
  <si>
    <t>BBSAG Bull.43</t>
  </si>
  <si>
    <t>BAVM 31 </t>
  </si>
  <si>
    <t>BBSAG Bull.46</t>
  </si>
  <si>
    <t>IBVS 2189</t>
  </si>
  <si>
    <t>BBSAG Bull.47</t>
  </si>
  <si>
    <t>BBSAG Bull.48</t>
  </si>
  <si>
    <t>BBSAG 52</t>
  </si>
  <si>
    <t>BBSAG Bull.52</t>
  </si>
  <si>
    <t>BBSAG Bull.53</t>
  </si>
  <si>
    <t>BRNO 26</t>
  </si>
  <si>
    <t>BBSAG Bull.54</t>
  </si>
  <si>
    <t>BAV-M 34</t>
  </si>
  <si>
    <t>BBSAG Bull.65</t>
  </si>
  <si>
    <t>BAV-M 38</t>
  </si>
  <si>
    <t>BAVM 38 </t>
  </si>
  <si>
    <t>BAAVSS 61,14</t>
  </si>
  <si>
    <t>VSB 47 </t>
  </si>
  <si>
    <t>BAV-M 39</t>
  </si>
  <si>
    <t>BAAVSS 64,21</t>
  </si>
  <si>
    <t>BBSAG Bull.76</t>
  </si>
  <si>
    <t>IBVS 2809</t>
  </si>
  <si>
    <t>BBSAG Bull.77</t>
  </si>
  <si>
    <t>BRNO 27</t>
  </si>
  <si>
    <t>BAV-M 46</t>
  </si>
  <si>
    <t> BRNO 27 </t>
  </si>
  <si>
    <t>BBSAG Bull.79</t>
  </si>
  <si>
    <t>BBSAG 79</t>
  </si>
  <si>
    <t>BAAVSS 67,7</t>
  </si>
  <si>
    <t>BRNO 28</t>
  </si>
  <si>
    <t>BBSAG Bull.84</t>
  </si>
  <si>
    <t>BRNO 30</t>
  </si>
  <si>
    <t>BBSAG Bull.83</t>
  </si>
  <si>
    <t>BBSAG Bull.88</t>
  </si>
  <si>
    <t> BBS 88 </t>
  </si>
  <si>
    <t>BAV-M 52</t>
  </si>
  <si>
    <t>BAV-M 50</t>
  </si>
  <si>
    <t>IBVS 4380</t>
  </si>
  <si>
    <t>BBSAG Bull.91</t>
  </si>
  <si>
    <t>BAV-M 56</t>
  </si>
  <si>
    <t>IBVS 3615</t>
  </si>
  <si>
    <t>BBSAG Bull.94</t>
  </si>
  <si>
    <t>BRNO 31</t>
  </si>
  <si>
    <t>BAV-M 59</t>
  </si>
  <si>
    <t>BBSAG Bull.97</t>
  </si>
  <si>
    <t>BAAVSS 91,16</t>
  </si>
  <si>
    <t>BAV-M 60</t>
  </si>
  <si>
    <t>BBSAG Bull.100</t>
  </si>
  <si>
    <t>BAV-M 62</t>
  </si>
  <si>
    <t>BBSAG Bull.101</t>
  </si>
  <si>
    <t>AJ 111,2081</t>
  </si>
  <si>
    <t>BBSAG Bull.106</t>
  </si>
  <si>
    <t>BAV-M 79</t>
  </si>
  <si>
    <t> BRNO 32 </t>
  </si>
  <si>
    <t>OEJV 0060</t>
  </si>
  <si>
    <t>BBSAG Bull.110</t>
  </si>
  <si>
    <t>IBVS 4340</t>
  </si>
  <si>
    <t> AOEB 7 </t>
  </si>
  <si>
    <t>BAV-M 93</t>
  </si>
  <si>
    <t>IBVS 4472</t>
  </si>
  <si>
    <t>IBVS 4555</t>
  </si>
  <si>
    <t>IBVS 4555/4653 </t>
  </si>
  <si>
    <t>IBVS 4711</t>
  </si>
  <si>
    <t>BAV-M 113</t>
  </si>
  <si>
    <t>IBVS 4633</t>
  </si>
  <si>
    <t>IBVS 4633/4653 </t>
  </si>
  <si>
    <t>IBVS 4967</t>
  </si>
  <si>
    <t>BAVM 122 </t>
  </si>
  <si>
    <t>VSB 38 </t>
  </si>
  <si>
    <t>IBVS 5296</t>
  </si>
  <si>
    <t>IBVS 5338</t>
  </si>
  <si>
    <t>BAVM 131 </t>
  </si>
  <si>
    <t>BAVM 143 </t>
  </si>
  <si>
    <t>OEJV 0074</t>
  </si>
  <si>
    <t>IBVS 5206</t>
  </si>
  <si>
    <t>VSB 39 </t>
  </si>
  <si>
    <t>IBVS 5313</t>
  </si>
  <si>
    <t>IBVS 5484</t>
  </si>
  <si>
    <t>BAVM 154 </t>
  </si>
  <si>
    <t>VSB 42 </t>
  </si>
  <si>
    <t>IBVS 5583</t>
  </si>
  <si>
    <t>BAVM 157 </t>
  </si>
  <si>
    <t>IBVS 5434</t>
  </si>
  <si>
    <t>IBVS 5443 </t>
  </si>
  <si>
    <t>IBVS 5443</t>
  </si>
  <si>
    <t>VSB 43 </t>
  </si>
  <si>
    <t>IBVS 5643</t>
  </si>
  <si>
    <t>IBVS 5649</t>
  </si>
  <si>
    <t> AOEB 12 </t>
  </si>
  <si>
    <t>OEJV 0074 </t>
  </si>
  <si>
    <t>BAVM 171 </t>
  </si>
  <si>
    <t>VSB 44 </t>
  </si>
  <si>
    <t>OEJV 0001</t>
  </si>
  <si>
    <t>IBVS 5753</t>
  </si>
  <si>
    <t>IBVS 5657</t>
  </si>
  <si>
    <t>VSB 45 </t>
  </si>
  <si>
    <t>IBVS 5802</t>
  </si>
  <si>
    <t>VSB 46 </t>
  </si>
  <si>
    <t>IBVS 5887</t>
  </si>
  <si>
    <t>VSB 48 </t>
  </si>
  <si>
    <t>IBVS 5898</t>
  </si>
  <si>
    <t>JAVSO..36..171</t>
  </si>
  <si>
    <t>IBVS 5874</t>
  </si>
  <si>
    <t>IBVS 5870</t>
  </si>
  <si>
    <t>OEJV 0094 </t>
  </si>
  <si>
    <t>OEJV 0094</t>
  </si>
  <si>
    <t>JAVSO..36..186</t>
  </si>
  <si>
    <t>JAVSO..37...44</t>
  </si>
  <si>
    <t>VSB 50 </t>
  </si>
  <si>
    <t>IBVS 5918</t>
  </si>
  <si>
    <t>JAVSO..38...85</t>
  </si>
  <si>
    <t>IBVS 5979</t>
  </si>
  <si>
    <t>OEJV 0160</t>
  </si>
  <si>
    <t>IBVS 5959</t>
  </si>
  <si>
    <t>JAVSO..39...94</t>
  </si>
  <si>
    <t>OEJV 0137 </t>
  </si>
  <si>
    <t>OEJV 0137</t>
  </si>
  <si>
    <t>VSB 51 </t>
  </si>
  <si>
    <t>VSB 53 </t>
  </si>
  <si>
    <t>JAVSO..40....1</t>
  </si>
  <si>
    <t>JAVSO..40..975</t>
  </si>
  <si>
    <t>JAVSO..41..122</t>
  </si>
  <si>
    <t>IBVS 6044 </t>
  </si>
  <si>
    <t> JAAVSO 41;122 </t>
  </si>
  <si>
    <t>JAVSO..41..328</t>
  </si>
  <si>
    <t>OEJV 0165</t>
  </si>
  <si>
    <t>8,00E-05</t>
  </si>
  <si>
    <t>IBVS 6084</t>
  </si>
  <si>
    <t>IBVS 6149</t>
  </si>
  <si>
    <t>OEJV 0168</t>
  </si>
  <si>
    <t>OEJV 0172</t>
  </si>
  <si>
    <t>JAVSO..44..164</t>
  </si>
  <si>
    <t>OEJV 0179</t>
  </si>
  <si>
    <t>IBVS 6154</t>
  </si>
  <si>
    <t>IBVS 6157</t>
  </si>
  <si>
    <t> JAAVSO 43-1 </t>
  </si>
  <si>
    <t>JAVSO 43, 77</t>
  </si>
  <si>
    <t>JAVSO..44…69</t>
  </si>
  <si>
    <t>IBVS 6196</t>
  </si>
  <si>
    <t>JAVSO..45..121</t>
  </si>
  <si>
    <t>OEJV 0181</t>
  </si>
  <si>
    <t>JAVSO..45..215</t>
  </si>
  <si>
    <t>IBVS 6244</t>
  </si>
  <si>
    <t>JAVSO..46..184</t>
  </si>
  <si>
    <t>JAVSO..46…79 (2018)</t>
  </si>
  <si>
    <t>OEJV 0203</t>
  </si>
  <si>
    <t>JAVSO..47..105</t>
  </si>
  <si>
    <t>VSB 067</t>
  </si>
  <si>
    <t>Rc</t>
  </si>
  <si>
    <t>JAVSO..47..263</t>
  </si>
  <si>
    <t>JAVSO..48..256</t>
  </si>
  <si>
    <t>VSB 069</t>
  </si>
  <si>
    <t>cG</t>
  </si>
  <si>
    <t>RHN 2021</t>
  </si>
  <si>
    <t>JAVSO 49, 256</t>
  </si>
  <si>
    <t>JAVSO 49, 106</t>
  </si>
  <si>
    <t>UV Leo / GSC 0845-0146</t>
  </si>
  <si>
    <t>EA/DW</t>
  </si>
  <si>
    <t>Much observed star</t>
  </si>
  <si>
    <t>JBAV, 60</t>
  </si>
  <si>
    <t>JAAVSO, 50, 255</t>
  </si>
  <si>
    <t>BAAVSSC187</t>
  </si>
  <si>
    <t>OEJV 226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</si>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</sst>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2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0"/>
    <xf numFmtId="0" fontId="23" fillId="0" borderId="0"/>
    <xf numFmtId="0" fontId="6" fillId="0" borderId="0"/>
  </cellStyleXfs>
  <cellXfs count="91">
    <xf numFmtId="0" fontId="0" fillId="0" borderId="0" xfId="0" applyAlignment="1"/>
    <xf numFmtId="0" fontId="3" fillId="0" borderId="0" xfId="0" applyFont="1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center" vertical="center"/>
    </xf>
    <xf numFmtId="0" fontId="5" fillId="0" borderId="0" xfId="8" applyFont="1" applyAlignment="1">
      <alignment horizontal="left" vertical="center"/>
    </xf>
    <xf numFmtId="0" fontId="16" fillId="0" borderId="0" xfId="0" applyFont="1" applyAlignment="1">
      <alignment vertical="center"/>
    </xf>
    <xf numFmtId="0" fontId="5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 wrapText="1"/>
    </xf>
    <xf numFmtId="0" fontId="5" fillId="0" borderId="0" xfId="9" applyFont="1" applyAlignment="1">
      <alignment horizontal="left" vertical="center" wrapText="1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5" fillId="0" borderId="0" xfId="9" applyFont="1" applyAlignment="1">
      <alignment horizontal="left" vertical="center"/>
    </xf>
    <xf numFmtId="0" fontId="9" fillId="0" borderId="0" xfId="9" applyFont="1" applyAlignment="1">
      <alignment horizontal="left" vertical="center"/>
    </xf>
    <xf numFmtId="0" fontId="19" fillId="0" borderId="0" xfId="10" applyFont="1" applyAlignment="1">
      <alignment horizontal="left" vertical="center"/>
    </xf>
    <xf numFmtId="0" fontId="19" fillId="0" borderId="0" xfId="10" applyFont="1" applyAlignment="1">
      <alignment horizontal="center" vertical="center" wrapText="1"/>
    </xf>
    <xf numFmtId="0" fontId="19" fillId="0" borderId="0" xfId="10" applyFont="1" applyAlignment="1">
      <alignment horizontal="left" vertical="center" wrapText="1"/>
    </xf>
    <xf numFmtId="0" fontId="24" fillId="0" borderId="0" xfId="9" applyFont="1" applyAlignment="1">
      <alignment horizontal="left" vertical="center"/>
    </xf>
    <xf numFmtId="0" fontId="24" fillId="0" borderId="0" xfId="9" applyFont="1" applyAlignment="1">
      <alignment horizontal="center" vertical="center" wrapText="1"/>
    </xf>
    <xf numFmtId="0" fontId="24" fillId="0" borderId="0" xfId="9" applyFont="1" applyAlignment="1">
      <alignment horizontal="left" vertical="center" wrapText="1"/>
    </xf>
    <xf numFmtId="0" fontId="19" fillId="0" borderId="0" xfId="10" applyFont="1" applyAlignment="1">
      <alignment horizontal="center" vertical="center"/>
    </xf>
    <xf numFmtId="0" fontId="19" fillId="0" borderId="0" xfId="9" applyFont="1" applyAlignment="1">
      <alignment vertical="center"/>
    </xf>
    <xf numFmtId="0" fontId="19" fillId="0" borderId="0" xfId="9" applyFont="1" applyAlignment="1">
      <alignment horizontal="center" vertical="center"/>
    </xf>
    <xf numFmtId="0" fontId="19" fillId="0" borderId="0" xfId="9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5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 wrapText="1"/>
    </xf>
    <xf numFmtId="167" fontId="25" fillId="0" borderId="0" xfId="0" applyNumberFormat="1" applyFont="1" applyAlignment="1">
      <alignment horizontal="left" vertical="center" wrapText="1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3C96BC30-13D7-4A1E-9107-51990CF6F5C9}"/>
    <cellStyle name="Normal_A_1" xfId="8" xr:uid="{2A987C6F-92E4-4F20-A442-083501CC4C48}"/>
    <cellStyle name="Normal_A_A" xfId="10" xr:uid="{19C1C709-856C-4CE6-94FF-660924E8999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Active!$H$21:$H$1999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Active!$I$21:$I$1999</c:f>
              <c:numCache>
                <c:formatCode>General</c:formatCode>
                <c:ptCount val="1979"/>
                <c:pt idx="0">
                  <c:v>-3.7534939994657179E-2</c:v>
                </c:pt>
                <c:pt idx="1">
                  <c:v>-8.6044099989521783E-3</c:v>
                </c:pt>
                <c:pt idx="2">
                  <c:v>-1.7628649999096524E-2</c:v>
                </c:pt>
                <c:pt idx="3">
                  <c:v>-2.6827500005310867E-3</c:v>
                </c:pt>
                <c:pt idx="4">
                  <c:v>-2.7015019997634226E-2</c:v>
                </c:pt>
                <c:pt idx="5">
                  <c:v>-3.4398550000332762E-2</c:v>
                </c:pt>
                <c:pt idx="6">
                  <c:v>1.5696710001066094E-2</c:v>
                </c:pt>
                <c:pt idx="7">
                  <c:v>-1.3475690000632312E-2</c:v>
                </c:pt>
                <c:pt idx="8">
                  <c:v>8.3395000547170639E-4</c:v>
                </c:pt>
                <c:pt idx="9">
                  <c:v>-2.5017889998707687E-2</c:v>
                </c:pt>
                <c:pt idx="10">
                  <c:v>6.5582100032770541E-3</c:v>
                </c:pt>
                <c:pt idx="11">
                  <c:v>1.1039839999284595E-2</c:v>
                </c:pt>
                <c:pt idx="12">
                  <c:v>2.2344240001984872E-2</c:v>
                </c:pt>
                <c:pt idx="13">
                  <c:v>3.1920340003125602E-2</c:v>
                </c:pt>
                <c:pt idx="14">
                  <c:v>-1.6495889994985191E-2</c:v>
                </c:pt>
                <c:pt idx="15">
                  <c:v>-1.9894760000170209E-2</c:v>
                </c:pt>
                <c:pt idx="16">
                  <c:v>-1.1285959997621831E-2</c:v>
                </c:pt>
                <c:pt idx="17">
                  <c:v>7.2901400053524412E-3</c:v>
                </c:pt>
                <c:pt idx="18">
                  <c:v>-5.7704299979377538E-3</c:v>
                </c:pt>
                <c:pt idx="19">
                  <c:v>-5.1616300006571691E-3</c:v>
                </c:pt>
                <c:pt idx="20">
                  <c:v>-1.2730059999739751E-2</c:v>
                </c:pt>
                <c:pt idx="21">
                  <c:v>1.0142770002858015E-2</c:v>
                </c:pt>
                <c:pt idx="22">
                  <c:v>-7.1539599957759492E-3</c:v>
                </c:pt>
                <c:pt idx="23">
                  <c:v>7.9606800027249847E-3</c:v>
                </c:pt>
                <c:pt idx="24">
                  <c:v>-0.12432354999691597</c:v>
                </c:pt>
                <c:pt idx="25">
                  <c:v>-1.721220000035828E-3</c:v>
                </c:pt>
                <c:pt idx="26">
                  <c:v>-4.815689997485606E-3</c:v>
                </c:pt>
                <c:pt idx="27">
                  <c:v>3.3074400016630534E-3</c:v>
                </c:pt>
                <c:pt idx="28">
                  <c:v>5.6792600007611327E-3</c:v>
                </c:pt>
                <c:pt idx="29">
                  <c:v>-5.3251899989845697E-3</c:v>
                </c:pt>
                <c:pt idx="30">
                  <c:v>1.2374000289128162E-4</c:v>
                </c:pt>
                <c:pt idx="31">
                  <c:v>-3.8936199998715892E-3</c:v>
                </c:pt>
                <c:pt idx="32">
                  <c:v>-4.0207899983215611E-3</c:v>
                </c:pt>
                <c:pt idx="33">
                  <c:v>-1.9034999422729015E-4</c:v>
                </c:pt>
                <c:pt idx="34">
                  <c:v>-2.0131199962634128E-3</c:v>
                </c:pt>
                <c:pt idx="35">
                  <c:v>4.3581000500125811E-4</c:v>
                </c:pt>
                <c:pt idx="36">
                  <c:v>-2.5565199975972064E-3</c:v>
                </c:pt>
                <c:pt idx="37">
                  <c:v>-1.5565199973934796E-3</c:v>
                </c:pt>
                <c:pt idx="38">
                  <c:v>-1.3619299970741849E-3</c:v>
                </c:pt>
                <c:pt idx="39">
                  <c:v>1.6380700035369955E-3</c:v>
                </c:pt>
                <c:pt idx="40">
                  <c:v>-2.8976599969610106E-3</c:v>
                </c:pt>
                <c:pt idx="41">
                  <c:v>-9.9212999703013338E-4</c:v>
                </c:pt>
                <c:pt idx="42">
                  <c:v>-2.0333200009190477E-3</c:v>
                </c:pt>
                <c:pt idx="43">
                  <c:v>1.6126999980770051E-4</c:v>
                </c:pt>
                <c:pt idx="44">
                  <c:v>-4.0700600002310239E-3</c:v>
                </c:pt>
                <c:pt idx="45">
                  <c:v>-2.3417599986714777E-3</c:v>
                </c:pt>
                <c:pt idx="46">
                  <c:v>-2.3090599970601033E-3</c:v>
                </c:pt>
                <c:pt idx="47">
                  <c:v>3.3590800012461841E-3</c:v>
                </c:pt>
                <c:pt idx="48">
                  <c:v>-1.0611899997456931E-3</c:v>
                </c:pt>
                <c:pt idx="49">
                  <c:v>-2.1806900003866758E-3</c:v>
                </c:pt>
                <c:pt idx="50">
                  <c:v>4.950500006088987E-4</c:v>
                </c:pt>
                <c:pt idx="51">
                  <c:v>-1.5439499984495342E-3</c:v>
                </c:pt>
                <c:pt idx="52">
                  <c:v>-1.1362799996277317E-3</c:v>
                </c:pt>
                <c:pt idx="53">
                  <c:v>-1.1906200015801005E-3</c:v>
                </c:pt>
                <c:pt idx="54">
                  <c:v>-1.6873499989742413E-3</c:v>
                </c:pt>
                <c:pt idx="55">
                  <c:v>-1.2145199943915941E-3</c:v>
                </c:pt>
                <c:pt idx="56">
                  <c:v>-1.4623199967900291E-3</c:v>
                </c:pt>
                <c:pt idx="57">
                  <c:v>2.717050003411714E-3</c:v>
                </c:pt>
                <c:pt idx="58">
                  <c:v>8.1818000035127625E-4</c:v>
                </c:pt>
                <c:pt idx="59">
                  <c:v>-9.0571999317035079E-4</c:v>
                </c:pt>
                <c:pt idx="60">
                  <c:v>-8.0571999569656327E-4</c:v>
                </c:pt>
                <c:pt idx="61">
                  <c:v>1.1703799973474815E-3</c:v>
                </c:pt>
                <c:pt idx="62">
                  <c:v>-9.5352000062121078E-4</c:v>
                </c:pt>
                <c:pt idx="63">
                  <c:v>-5.351999425329268E-5</c:v>
                </c:pt>
                <c:pt idx="64">
                  <c:v>-5.7741999626159668E-4</c:v>
                </c:pt>
                <c:pt idx="65">
                  <c:v>-3.225219996238593E-3</c:v>
                </c:pt>
                <c:pt idx="66">
                  <c:v>6.7477999982656911E-4</c:v>
                </c:pt>
                <c:pt idx="67">
                  <c:v>-1.8140899919671938E-3</c:v>
                </c:pt>
                <c:pt idx="68">
                  <c:v>-1.0140899976249784E-3</c:v>
                </c:pt>
                <c:pt idx="69">
                  <c:v>-5.2347200035001151E-3</c:v>
                </c:pt>
                <c:pt idx="70">
                  <c:v>-1.3128399950801395E-3</c:v>
                </c:pt>
                <c:pt idx="71">
                  <c:v>1.3609000598080456E-4</c:v>
                </c:pt>
                <c:pt idx="72">
                  <c:v>4.9144500007969327E-3</c:v>
                </c:pt>
                <c:pt idx="73">
                  <c:v>1.3796150007692631E-2</c:v>
                </c:pt>
                <c:pt idx="74">
                  <c:v>1.6940100031206384E-3</c:v>
                </c:pt>
                <c:pt idx="75">
                  <c:v>1.9810500016319565E-3</c:v>
                </c:pt>
                <c:pt idx="76">
                  <c:v>2.9810499981977046E-3</c:v>
                </c:pt>
                <c:pt idx="77">
                  <c:v>2.9810499981977046E-3</c:v>
                </c:pt>
                <c:pt idx="78">
                  <c:v>-5.7001999084604904E-4</c:v>
                </c:pt>
                <c:pt idx="79">
                  <c:v>2.4299800061271526E-3</c:v>
                </c:pt>
                <c:pt idx="80">
                  <c:v>-8.6674999329261482E-4</c:v>
                </c:pt>
                <c:pt idx="81">
                  <c:v>7.0935000258032233E-4</c:v>
                </c:pt>
                <c:pt idx="82">
                  <c:v>5.8218000776832923E-4</c:v>
                </c:pt>
                <c:pt idx="83">
                  <c:v>2.8545000532176346E-4</c:v>
                </c:pt>
                <c:pt idx="84">
                  <c:v>-3.9612199980183505E-3</c:v>
                </c:pt>
                <c:pt idx="85">
                  <c:v>1.4038779998372775E-2</c:v>
                </c:pt>
                <c:pt idx="86">
                  <c:v>7.6148799998918548E-3</c:v>
                </c:pt>
                <c:pt idx="87">
                  <c:v>-8.2637999730650336E-4</c:v>
                </c:pt>
                <c:pt idx="88">
                  <c:v>-2.1789994207210839E-5</c:v>
                </c:pt>
                <c:pt idx="89">
                  <c:v>2.9782100027659908E-3</c:v>
                </c:pt>
                <c:pt idx="90">
                  <c:v>-4.3185199974686839E-3</c:v>
                </c:pt>
                <c:pt idx="91">
                  <c:v>5.0512800007709302E-3</c:v>
                </c:pt>
                <c:pt idx="92">
                  <c:v>-3.0758899956708774E-3</c:v>
                </c:pt>
                <c:pt idx="93">
                  <c:v>4.2414199997438118E-3</c:v>
                </c:pt>
                <c:pt idx="94">
                  <c:v>-2.1921999723417684E-4</c:v>
                </c:pt>
                <c:pt idx="95">
                  <c:v>3.7807800035807304E-3</c:v>
                </c:pt>
                <c:pt idx="96">
                  <c:v>-1.6431199983344413E-3</c:v>
                </c:pt>
                <c:pt idx="97">
                  <c:v>4.3568800028879195E-3</c:v>
                </c:pt>
                <c:pt idx="98">
                  <c:v>-4.0169599960790947E-3</c:v>
                </c:pt>
                <c:pt idx="99">
                  <c:v>-4.4085999979870394E-4</c:v>
                </c:pt>
                <c:pt idx="100">
                  <c:v>-4.7125599958235398E-3</c:v>
                </c:pt>
                <c:pt idx="101">
                  <c:v>-2.7125599954160862E-3</c:v>
                </c:pt>
                <c:pt idx="102">
                  <c:v>-5.1364600003580563E-3</c:v>
                </c:pt>
                <c:pt idx="103">
                  <c:v>-3.1364599999506027E-3</c:v>
                </c:pt>
                <c:pt idx="104">
                  <c:v>-3.1364599999506027E-3</c:v>
                </c:pt>
                <c:pt idx="105">
                  <c:v>-1.3646000297740102E-4</c:v>
                </c:pt>
                <c:pt idx="106">
                  <c:v>8.635400008643046E-4</c:v>
                </c:pt>
                <c:pt idx="107">
                  <c:v>-1.4331900019897148E-3</c:v>
                </c:pt>
                <c:pt idx="108">
                  <c:v>-1.5603599968017079E-3</c:v>
                </c:pt>
                <c:pt idx="109">
                  <c:v>-1.0375999409006909E-4</c:v>
                </c:pt>
                <c:pt idx="110">
                  <c:v>-2.4004899969440885E-3</c:v>
                </c:pt>
                <c:pt idx="111">
                  <c:v>-1.6972199955489486E-3</c:v>
                </c:pt>
                <c:pt idx="112">
                  <c:v>-9.5155999588314444E-4</c:v>
                </c:pt>
                <c:pt idx="113">
                  <c:v>-3.7993599980836734E-3</c:v>
                </c:pt>
                <c:pt idx="114">
                  <c:v>-2.9689199946005829E-3</c:v>
                </c:pt>
                <c:pt idx="115">
                  <c:v>-9.6089999715331942E-5</c:v>
                </c:pt>
                <c:pt idx="116">
                  <c:v>-2.2325999452732503E-4</c:v>
                </c:pt>
                <c:pt idx="117">
                  <c:v>-1.3477599997713696E-2</c:v>
                </c:pt>
                <c:pt idx="118">
                  <c:v>-3.6471599960350432E-3</c:v>
                </c:pt>
                <c:pt idx="119">
                  <c:v>-4.0710600005695596E-3</c:v>
                </c:pt>
                <c:pt idx="120">
                  <c:v>-1.791689996025525E-3</c:v>
                </c:pt>
                <c:pt idx="121">
                  <c:v>-1.4784200029680505E-3</c:v>
                </c:pt>
                <c:pt idx="122">
                  <c:v>-2.3566599993500859E-3</c:v>
                </c:pt>
                <c:pt idx="123">
                  <c:v>-8.2722999650286511E-4</c:v>
                </c:pt>
                <c:pt idx="124">
                  <c:v>-2.2434600032283925E-3</c:v>
                </c:pt>
                <c:pt idx="125">
                  <c:v>-3.9390599995385855E-3</c:v>
                </c:pt>
                <c:pt idx="126">
                  <c:v>-8.0460600001970306E-3</c:v>
                </c:pt>
                <c:pt idx="127">
                  <c:v>-7.4699599936138839E-3</c:v>
                </c:pt>
                <c:pt idx="128">
                  <c:v>-5.4699599932064302E-3</c:v>
                </c:pt>
                <c:pt idx="129">
                  <c:v>-8.7416599999414757E-3</c:v>
                </c:pt>
                <c:pt idx="130">
                  <c:v>-1.8260599972563796E-3</c:v>
                </c:pt>
                <c:pt idx="131">
                  <c:v>-2.4195199948735535E-3</c:v>
                </c:pt>
                <c:pt idx="132">
                  <c:v>-8.9335999655304477E-4</c:v>
                </c:pt>
                <c:pt idx="133">
                  <c:v>-1.7444299955968745E-3</c:v>
                </c:pt>
                <c:pt idx="134">
                  <c:v>-1.4411599986488E-3</c:v>
                </c:pt>
                <c:pt idx="135">
                  <c:v>-1.3356299969018437E-3</c:v>
                </c:pt>
                <c:pt idx="136">
                  <c:v>-9.3236000247998163E-4</c:v>
                </c:pt>
                <c:pt idx="137">
                  <c:v>-5.8343000273453072E-4</c:v>
                </c:pt>
                <c:pt idx="138">
                  <c:v>9.9267000041436404E-4</c:v>
                </c:pt>
                <c:pt idx="139">
                  <c:v>1.865500002168119E-3</c:v>
                </c:pt>
                <c:pt idx="140">
                  <c:v>-1.4463299958151765E-3</c:v>
                </c:pt>
                <c:pt idx="141">
                  <c:v>6.2650000472785905E-4</c:v>
                </c:pt>
                <c:pt idx="142">
                  <c:v>3.0830999967292883E-3</c:v>
                </c:pt>
                <c:pt idx="143">
                  <c:v>3.0830999967292883E-3</c:v>
                </c:pt>
                <c:pt idx="144">
                  <c:v>5.0830999971367419E-3</c:v>
                </c:pt>
                <c:pt idx="145">
                  <c:v>5.0830999971367419E-3</c:v>
                </c:pt>
                <c:pt idx="146">
                  <c:v>4.2353000026196241E-3</c:v>
                </c:pt>
                <c:pt idx="147">
                  <c:v>-2.2319999989122152E-3</c:v>
                </c:pt>
                <c:pt idx="148">
                  <c:v>-4.8212299952865578E-3</c:v>
                </c:pt>
                <c:pt idx="149">
                  <c:v>-1.8212299983133562E-3</c:v>
                </c:pt>
                <c:pt idx="150">
                  <c:v>1.1787700059358031E-3</c:v>
                </c:pt>
                <c:pt idx="151">
                  <c:v>4.1787700029090047E-3</c:v>
                </c:pt>
                <c:pt idx="152">
                  <c:v>-3.1661359993449878E-2</c:v>
                </c:pt>
                <c:pt idx="153">
                  <c:v>-2.1242999355308712E-4</c:v>
                </c:pt>
                <c:pt idx="154">
                  <c:v>1.7875700068543665E-3</c:v>
                </c:pt>
                <c:pt idx="155">
                  <c:v>5.7875700003933161E-3</c:v>
                </c:pt>
                <c:pt idx="156">
                  <c:v>1.0787570005049929E-2</c:v>
                </c:pt>
                <c:pt idx="157">
                  <c:v>4.6604000017396174E-3</c:v>
                </c:pt>
                <c:pt idx="158">
                  <c:v>8.6604000025545247E-3</c:v>
                </c:pt>
                <c:pt idx="159">
                  <c:v>2.2942300056456588E-3</c:v>
                </c:pt>
                <c:pt idx="160">
                  <c:v>3.2942300022114068E-3</c:v>
                </c:pt>
                <c:pt idx="161">
                  <c:v>8.2942299995920621E-3</c:v>
                </c:pt>
                <c:pt idx="162">
                  <c:v>9.2942300034337677E-3</c:v>
                </c:pt>
                <c:pt idx="163">
                  <c:v>-1.2741999962599948E-3</c:v>
                </c:pt>
                <c:pt idx="164">
                  <c:v>-1.2741999962599948E-3</c:v>
                </c:pt>
                <c:pt idx="165">
                  <c:v>1.7258000007132068E-3</c:v>
                </c:pt>
                <c:pt idx="166">
                  <c:v>-1.2665299946093E-3</c:v>
                </c:pt>
                <c:pt idx="167">
                  <c:v>7.3347000579815358E-4</c:v>
                </c:pt>
                <c:pt idx="168">
                  <c:v>-8.8099299973691814E-3</c:v>
                </c:pt>
                <c:pt idx="169">
                  <c:v>-4.8099300038302317E-3</c:v>
                </c:pt>
                <c:pt idx="170">
                  <c:v>-8.0993000301532447E-4</c:v>
                </c:pt>
                <c:pt idx="171">
                  <c:v>2.1900700012338348E-3</c:v>
                </c:pt>
                <c:pt idx="172">
                  <c:v>6.5195000061066821E-3</c:v>
                </c:pt>
                <c:pt idx="173">
                  <c:v>-1.8105459996149875E-2</c:v>
                </c:pt>
                <c:pt idx="174">
                  <c:v>-1.2776030001987237E-2</c:v>
                </c:pt>
                <c:pt idx="175">
                  <c:v>1.6555399997741915E-3</c:v>
                </c:pt>
                <c:pt idx="176">
                  <c:v>-1.294399997277651E-3</c:v>
                </c:pt>
                <c:pt idx="177">
                  <c:v>1.7056000069715083E-3</c:v>
                </c:pt>
                <c:pt idx="178">
                  <c:v>4.7056000039447099E-3</c:v>
                </c:pt>
                <c:pt idx="179">
                  <c:v>1.770560000295518E-2</c:v>
                </c:pt>
                <c:pt idx="180">
                  <c:v>4.3390000064391643E-4</c:v>
                </c:pt>
                <c:pt idx="181">
                  <c:v>2.4339000010513701E-3</c:v>
                </c:pt>
                <c:pt idx="182">
                  <c:v>4.4339000014588237E-3</c:v>
                </c:pt>
                <c:pt idx="183">
                  <c:v>1.3067300023976713E-3</c:v>
                </c:pt>
                <c:pt idx="184">
                  <c:v>1.0000003385357559E-5</c:v>
                </c:pt>
                <c:pt idx="185">
                  <c:v>1.6438300008303486E-3</c:v>
                </c:pt>
                <c:pt idx="186">
                  <c:v>-1.2318399967625737E-3</c:v>
                </c:pt>
                <c:pt idx="187">
                  <c:v>-7.0863999280845746E-4</c:v>
                </c:pt>
                <c:pt idx="188">
                  <c:v>-7.0863999280845746E-4</c:v>
                </c:pt>
                <c:pt idx="189">
                  <c:v>3.5957599975517951E-3</c:v>
                </c:pt>
                <c:pt idx="190">
                  <c:v>-1.828139997087419E-3</c:v>
                </c:pt>
                <c:pt idx="191">
                  <c:v>-8.2813999324571341E-4</c:v>
                </c:pt>
                <c:pt idx="192">
                  <c:v>1.7186000332003459E-4</c:v>
                </c:pt>
                <c:pt idx="193">
                  <c:v>4.1718600041349418E-3</c:v>
                </c:pt>
                <c:pt idx="194">
                  <c:v>-3.5334299973328598E-3</c:v>
                </c:pt>
                <c:pt idx="195">
                  <c:v>-1.2254059998667799E-2</c:v>
                </c:pt>
                <c:pt idx="196">
                  <c:v>-5.3812299956916831E-3</c:v>
                </c:pt>
                <c:pt idx="197">
                  <c:v>-1.4805129998421762E-2</c:v>
                </c:pt>
                <c:pt idx="198">
                  <c:v>-6.6529299947433174E-3</c:v>
                </c:pt>
                <c:pt idx="199">
                  <c:v>-2.62213599999086E-2</c:v>
                </c:pt>
                <c:pt idx="200">
                  <c:v>-1.5348530003393535E-2</c:v>
                </c:pt>
                <c:pt idx="201">
                  <c:v>-2.0044129996676929E-2</c:v>
                </c:pt>
                <c:pt idx="202">
                  <c:v>-2.9859229995054193E-2</c:v>
                </c:pt>
                <c:pt idx="203">
                  <c:v>-3.1200399971567094E-3</c:v>
                </c:pt>
                <c:pt idx="204">
                  <c:v>-6.6343999787932262E-4</c:v>
                </c:pt>
                <c:pt idx="205">
                  <c:v>4.3365599995013326E-3</c:v>
                </c:pt>
                <c:pt idx="206">
                  <c:v>1.0224700017715804E-3</c:v>
                </c:pt>
                <c:pt idx="207">
                  <c:v>4.7466999967582524E-4</c:v>
                </c:pt>
                <c:pt idx="208">
                  <c:v>6.4750000456115231E-4</c:v>
                </c:pt>
                <c:pt idx="209">
                  <c:v>-1.2068399955751374E-3</c:v>
                </c:pt>
                <c:pt idx="210">
                  <c:v>9.755999781191349E-5</c:v>
                </c:pt>
                <c:pt idx="211">
                  <c:v>3.0975600020610727E-3</c:v>
                </c:pt>
                <c:pt idx="212">
                  <c:v>4.0975599986268207E-3</c:v>
                </c:pt>
                <c:pt idx="213">
                  <c:v>-1.0750239998742472E-2</c:v>
                </c:pt>
                <c:pt idx="214">
                  <c:v>-7.7502400017692707E-3</c:v>
                </c:pt>
                <c:pt idx="215">
                  <c:v>9.3086900014895946E-3</c:v>
                </c:pt>
                <c:pt idx="216">
                  <c:v>1.0181519995967392E-2</c:v>
                </c:pt>
                <c:pt idx="217">
                  <c:v>5.0119600055040792E-3</c:v>
                </c:pt>
                <c:pt idx="218">
                  <c:v>7.0119599986355752E-3</c:v>
                </c:pt>
                <c:pt idx="219">
                  <c:v>7.0119599986355752E-3</c:v>
                </c:pt>
                <c:pt idx="220">
                  <c:v>1.6062020004028454E-2</c:v>
                </c:pt>
                <c:pt idx="221">
                  <c:v>1.6062020004028454E-2</c:v>
                </c:pt>
                <c:pt idx="222">
                  <c:v>1.0718300036387518E-3</c:v>
                </c:pt>
                <c:pt idx="223">
                  <c:v>9.7903200003202073E-3</c:v>
                </c:pt>
                <c:pt idx="224">
                  <c:v>5.3664200022467412E-3</c:v>
                </c:pt>
                <c:pt idx="225">
                  <c:v>-6.803139993280638E-3</c:v>
                </c:pt>
                <c:pt idx="226">
                  <c:v>3.7729600007878616E-3</c:v>
                </c:pt>
                <c:pt idx="227">
                  <c:v>1.0077360006107483E-2</c:v>
                </c:pt>
                <c:pt idx="228">
                  <c:v>3.1023900082800537E-3</c:v>
                </c:pt>
                <c:pt idx="229">
                  <c:v>4.1023900048458017E-3</c:v>
                </c:pt>
                <c:pt idx="230">
                  <c:v>4.1023900048458017E-3</c:v>
                </c:pt>
                <c:pt idx="231">
                  <c:v>3.8176000089151785E-4</c:v>
                </c:pt>
                <c:pt idx="232">
                  <c:v>1.1851000017486513E-3</c:v>
                </c:pt>
                <c:pt idx="233">
                  <c:v>1.3612000038847327E-3</c:v>
                </c:pt>
                <c:pt idx="234">
                  <c:v>0</c:v>
                </c:pt>
                <c:pt idx="235">
                  <c:v>1.1700000031851232E-3</c:v>
                </c:pt>
                <c:pt idx="236">
                  <c:v>9.3100000231061131E-4</c:v>
                </c:pt>
                <c:pt idx="237">
                  <c:v>-3.1653779995394871E-2</c:v>
                </c:pt>
                <c:pt idx="238">
                  <c:v>-3.8077680001151748E-2</c:v>
                </c:pt>
                <c:pt idx="239">
                  <c:v>1.3799299995298497E-3</c:v>
                </c:pt>
                <c:pt idx="240">
                  <c:v>1.212630006193649E-3</c:v>
                </c:pt>
                <c:pt idx="241">
                  <c:v>2.1919999999227002E-3</c:v>
                </c:pt>
                <c:pt idx="242">
                  <c:v>-3.3166799985338002E-3</c:v>
                </c:pt>
                <c:pt idx="243">
                  <c:v>-2.3166800019680522E-3</c:v>
                </c:pt>
                <c:pt idx="244">
                  <c:v>-1.3166799981263466E-3</c:v>
                </c:pt>
                <c:pt idx="245">
                  <c:v>6.8332000228110701E-4</c:v>
                </c:pt>
                <c:pt idx="246">
                  <c:v>1.5387900057248771E-3</c:v>
                </c:pt>
                <c:pt idx="247">
                  <c:v>4.1161999979522079E-4</c:v>
                </c:pt>
                <c:pt idx="248">
                  <c:v>-2.927499997895211E-3</c:v>
                </c:pt>
                <c:pt idx="249">
                  <c:v>-2.7741000012611039E-3</c:v>
                </c:pt>
                <c:pt idx="250">
                  <c:v>9.4782200030749664E-3</c:v>
                </c:pt>
                <c:pt idx="251">
                  <c:v>-5.4890799947315827E-3</c:v>
                </c:pt>
                <c:pt idx="252">
                  <c:v>-2.4890799977583811E-3</c:v>
                </c:pt>
                <c:pt idx="253">
                  <c:v>-4.8907999735092744E-4</c:v>
                </c:pt>
                <c:pt idx="254">
                  <c:v>2.5109200068982318E-3</c:v>
                </c:pt>
                <c:pt idx="255">
                  <c:v>-7.2807999822543934E-4</c:v>
                </c:pt>
                <c:pt idx="256">
                  <c:v>7.0341200043912977E-3</c:v>
                </c:pt>
                <c:pt idx="257">
                  <c:v>4.1689600038807839E-3</c:v>
                </c:pt>
                <c:pt idx="258">
                  <c:v>-6.3821099975029938E-3</c:v>
                </c:pt>
                <c:pt idx="259">
                  <c:v>-2.6037499992526136E-3</c:v>
                </c:pt>
                <c:pt idx="260">
                  <c:v>4.972350005118642E-3</c:v>
                </c:pt>
                <c:pt idx="261">
                  <c:v>4.6756200026720762E-3</c:v>
                </c:pt>
                <c:pt idx="262">
                  <c:v>-1.3417399968602695E-3</c:v>
                </c:pt>
                <c:pt idx="263">
                  <c:v>-7.155799976317212E-4</c:v>
                </c:pt>
                <c:pt idx="264">
                  <c:v>6.2844200001563877E-3</c:v>
                </c:pt>
                <c:pt idx="265">
                  <c:v>-6.1055799960740842E-3</c:v>
                </c:pt>
                <c:pt idx="266">
                  <c:v>-1.275139999052044E-3</c:v>
                </c:pt>
                <c:pt idx="267">
                  <c:v>-1.2546839992864989E-2</c:v>
                </c:pt>
                <c:pt idx="268">
                  <c:v>-4.1661499926703982E-3</c:v>
                </c:pt>
                <c:pt idx="269">
                  <c:v>8.3385000471025705E-4</c:v>
                </c:pt>
                <c:pt idx="270">
                  <c:v>8.5447899982682429E-3</c:v>
                </c:pt>
                <c:pt idx="271">
                  <c:v>1.3899989426136017E-6</c:v>
                </c:pt>
                <c:pt idx="272">
                  <c:v>7.7046599981258623E-3</c:v>
                </c:pt>
                <c:pt idx="273">
                  <c:v>2.8076000307919458E-4</c:v>
                </c:pt>
                <c:pt idx="274">
                  <c:v>3.1535899979644455E-3</c:v>
                </c:pt>
                <c:pt idx="275">
                  <c:v>1.8568600062280893E-3</c:v>
                </c:pt>
                <c:pt idx="276">
                  <c:v>4.856860003201291E-3</c:v>
                </c:pt>
                <c:pt idx="277">
                  <c:v>1.1786199975176714E-3</c:v>
                </c:pt>
                <c:pt idx="278">
                  <c:v>6.1612600038642995E-3</c:v>
                </c:pt>
                <c:pt idx="279">
                  <c:v>1.7373600057908334E-3</c:v>
                </c:pt>
                <c:pt idx="280">
                  <c:v>9.6101899980567396E-3</c:v>
                </c:pt>
                <c:pt idx="281">
                  <c:v>-3.5169799957657233E-3</c:v>
                </c:pt>
                <c:pt idx="282">
                  <c:v>6.3134599986369722E-3</c:v>
                </c:pt>
                <c:pt idx="283">
                  <c:v>4.8895600048126653E-3</c:v>
                </c:pt>
                <c:pt idx="284">
                  <c:v>-1.9521999638527632E-4</c:v>
                </c:pt>
                <c:pt idx="285">
                  <c:v>8.0478000018047169E-4</c:v>
                </c:pt>
                <c:pt idx="286">
                  <c:v>-1.2376099984976463E-3</c:v>
                </c:pt>
                <c:pt idx="287">
                  <c:v>-2.364779997151345E-3</c:v>
                </c:pt>
                <c:pt idx="288">
                  <c:v>1.0338489999412559E-2</c:v>
                </c:pt>
                <c:pt idx="289">
                  <c:v>5.9145900013390929E-3</c:v>
                </c:pt>
                <c:pt idx="290">
                  <c:v>1.2914590006403159E-2</c:v>
                </c:pt>
                <c:pt idx="291">
                  <c:v>1.6505599996889941E-3</c:v>
                </c:pt>
                <c:pt idx="292">
                  <c:v>-2.1972399990772828E-3</c:v>
                </c:pt>
                <c:pt idx="293">
                  <c:v>1.4212500027497299E-3</c:v>
                </c:pt>
                <c:pt idx="294">
                  <c:v>2.4301200028276071E-3</c:v>
                </c:pt>
                <c:pt idx="295">
                  <c:v>3.5823200014419854E-3</c:v>
                </c:pt>
                <c:pt idx="296">
                  <c:v>-1.1327999527566135E-4</c:v>
                </c:pt>
                <c:pt idx="297">
                  <c:v>2.6323800047975965E-3</c:v>
                </c:pt>
                <c:pt idx="298">
                  <c:v>3.5052099992753938E-3</c:v>
                </c:pt>
                <c:pt idx="299">
                  <c:v>4.4628199975704774E-3</c:v>
                </c:pt>
                <c:pt idx="300">
                  <c:v>5.33565000660019E-3</c:v>
                </c:pt>
                <c:pt idx="301">
                  <c:v>2.0847999985562637E-4</c:v>
                </c:pt>
                <c:pt idx="302">
                  <c:v>-1.8271999579155818E-4</c:v>
                </c:pt>
                <c:pt idx="303">
                  <c:v>-7.3098899956676178E-3</c:v>
                </c:pt>
                <c:pt idx="304">
                  <c:v>-4.4794499990530312E-3</c:v>
                </c:pt>
                <c:pt idx="305">
                  <c:v>-1.6066199968918227E-3</c:v>
                </c:pt>
                <c:pt idx="306">
                  <c:v>-1.7337899989797734E-3</c:v>
                </c:pt>
                <c:pt idx="307">
                  <c:v>1.2238199997227639E-3</c:v>
                </c:pt>
                <c:pt idx="308">
                  <c:v>-4.0305200018337928E-3</c:v>
                </c:pt>
                <c:pt idx="309">
                  <c:v>2.9694799959543161E-3</c:v>
                </c:pt>
                <c:pt idx="310">
                  <c:v>3.8423100049840286E-3</c:v>
                </c:pt>
                <c:pt idx="311">
                  <c:v>-1.6737999976612628E-4</c:v>
                </c:pt>
                <c:pt idx="312">
                  <c:v>-2.9454999457811937E-4</c:v>
                </c:pt>
                <c:pt idx="313">
                  <c:v>1.7054500058293343E-3</c:v>
                </c:pt>
                <c:pt idx="314">
                  <c:v>-2.5912799974321388E-3</c:v>
                </c:pt>
                <c:pt idx="315">
                  <c:v>2.4337500071851537E-3</c:v>
                </c:pt>
                <c:pt idx="316">
                  <c:v>5.7131200082949363E-3</c:v>
                </c:pt>
                <c:pt idx="317">
                  <c:v>-6.9651199955842458E-3</c:v>
                </c:pt>
                <c:pt idx="318">
                  <c:v>-1.3467999815475196E-4</c:v>
                </c:pt>
                <c:pt idx="319">
                  <c:v>4.5936200040159747E-3</c:v>
                </c:pt>
                <c:pt idx="320">
                  <c:v>4.1697199994814582E-3</c:v>
                </c:pt>
                <c:pt idx="321">
                  <c:v>-6.5085199967143126E-3</c:v>
                </c:pt>
                <c:pt idx="322">
                  <c:v>-2.9271799940033816E-3</c:v>
                </c:pt>
                <c:pt idx="323">
                  <c:v>-3.9388899967889301E-3</c:v>
                </c:pt>
                <c:pt idx="324">
                  <c:v>-7.8668999776709825E-4</c:v>
                </c:pt>
                <c:pt idx="325">
                  <c:v>7.1709200055920519E-3</c:v>
                </c:pt>
                <c:pt idx="326">
                  <c:v>-5.2105899958405644E-3</c:v>
                </c:pt>
                <c:pt idx="327">
                  <c:v>-4.2105899992748164E-3</c:v>
                </c:pt>
                <c:pt idx="328">
                  <c:v>-2.2105899988673627E-3</c:v>
                </c:pt>
                <c:pt idx="329">
                  <c:v>-1.2105899950256571E-3</c:v>
                </c:pt>
                <c:pt idx="330">
                  <c:v>2.7894099985132925E-3</c:v>
                </c:pt>
                <c:pt idx="331">
                  <c:v>-6.3448999571846798E-4</c:v>
                </c:pt>
                <c:pt idx="332">
                  <c:v>4.3655100016621873E-3</c:v>
                </c:pt>
                <c:pt idx="333">
                  <c:v>6.3655100020696409E-3</c:v>
                </c:pt>
                <c:pt idx="334">
                  <c:v>1.3231200064183213E-3</c:v>
                </c:pt>
                <c:pt idx="335">
                  <c:v>3.0938100026105531E-3</c:v>
                </c:pt>
                <c:pt idx="336">
                  <c:v>-4.6268200021586381E-3</c:v>
                </c:pt>
                <c:pt idx="337">
                  <c:v>8.8221100013470277E-3</c:v>
                </c:pt>
                <c:pt idx="338">
                  <c:v>1.2650999997276813E-4</c:v>
                </c:pt>
                <c:pt idx="339">
                  <c:v>1.1265100038144737E-3</c:v>
                </c:pt>
                <c:pt idx="340">
                  <c:v>6.126510001195129E-3</c:v>
                </c:pt>
                <c:pt idx="341">
                  <c:v>-1.6137520004122052E-2</c:v>
                </c:pt>
                <c:pt idx="342">
                  <c:v>-5.1375199982430786E-3</c:v>
                </c:pt>
                <c:pt idx="343">
                  <c:v>2.9862479997973423E-2</c:v>
                </c:pt>
                <c:pt idx="344">
                  <c:v>-1.3561419997131452E-2</c:v>
                </c:pt>
                <c:pt idx="345">
                  <c:v>-9.6885899911285378E-3</c:v>
                </c:pt>
                <c:pt idx="346">
                  <c:v>-2.6376519992481917E-2</c:v>
                </c:pt>
                <c:pt idx="347">
                  <c:v>-1.2376519996905699E-2</c:v>
                </c:pt>
                <c:pt idx="348">
                  <c:v>2.7365100031602196E-3</c:v>
                </c:pt>
                <c:pt idx="349">
                  <c:v>-5.654690001392737E-3</c:v>
                </c:pt>
                <c:pt idx="350">
                  <c:v>-6.3502899938612245E-3</c:v>
                </c:pt>
                <c:pt idx="351">
                  <c:v>-3.7741900014225394E-3</c:v>
                </c:pt>
                <c:pt idx="352">
                  <c:v>1.2258099959581159E-3</c:v>
                </c:pt>
                <c:pt idx="353">
                  <c:v>5.0986400019610301E-3</c:v>
                </c:pt>
                <c:pt idx="354">
                  <c:v>-4.4697899938910268E-3</c:v>
                </c:pt>
                <c:pt idx="355">
                  <c:v>1.1530210002092645E-2</c:v>
                </c:pt>
                <c:pt idx="356">
                  <c:v>-1.0893689992371947E-2</c:v>
                </c:pt>
                <c:pt idx="357">
                  <c:v>-6.8936899915570393E-3</c:v>
                </c:pt>
                <c:pt idx="358">
                  <c:v>4.1063100070459768E-3</c:v>
                </c:pt>
                <c:pt idx="359">
                  <c:v>-6.3175899995258078E-3</c:v>
                </c:pt>
                <c:pt idx="360">
                  <c:v>-3.1653900005039759E-3</c:v>
                </c:pt>
                <c:pt idx="361">
                  <c:v>-1.6539000353077427E-4</c:v>
                </c:pt>
                <c:pt idx="362">
                  <c:v>-2.0589289997587912E-2</c:v>
                </c:pt>
                <c:pt idx="363">
                  <c:v>-2.5892900011967868E-3</c:v>
                </c:pt>
                <c:pt idx="364">
                  <c:v>9.410710001247935E-3</c:v>
                </c:pt>
                <c:pt idx="365">
                  <c:v>-1.6013189997465815E-2</c:v>
                </c:pt>
                <c:pt idx="366">
                  <c:v>-2.3099199970602058E-3</c:v>
                </c:pt>
                <c:pt idx="367">
                  <c:v>-1.4370900025824085E-3</c:v>
                </c:pt>
                <c:pt idx="368">
                  <c:v>1.1562910003704019E-2</c:v>
                </c:pt>
                <c:pt idx="369">
                  <c:v>1.6266179998638108E-2</c:v>
                </c:pt>
                <c:pt idx="370">
                  <c:v>-9.8609899941948242E-3</c:v>
                </c:pt>
                <c:pt idx="371">
                  <c:v>6.1390100017888471E-3</c:v>
                </c:pt>
                <c:pt idx="372">
                  <c:v>1.4434100012294948E-3</c:v>
                </c:pt>
                <c:pt idx="373">
                  <c:v>6.4434099986101501E-3</c:v>
                </c:pt>
                <c:pt idx="374">
                  <c:v>-5.9804900010931306E-3</c:v>
                </c:pt>
                <c:pt idx="375">
                  <c:v>-2.2828289998869877E-2</c:v>
                </c:pt>
                <c:pt idx="376">
                  <c:v>-1.1828290000266861E-2</c:v>
                </c:pt>
                <c:pt idx="377">
                  <c:v>3.5418000334175304E-4</c:v>
                </c:pt>
                <c:pt idx="378">
                  <c:v>1.0197939998761285E-2</c:v>
                </c:pt>
                <c:pt idx="379">
                  <c:v>-2.2259599936660379E-3</c:v>
                </c:pt>
                <c:pt idx="380">
                  <c:v>8.4773100024904124E-3</c:v>
                </c:pt>
                <c:pt idx="381">
                  <c:v>2.5023400012287311E-3</c:v>
                </c:pt>
                <c:pt idx="382">
                  <c:v>3.5023400050704367E-3</c:v>
                </c:pt>
                <c:pt idx="383">
                  <c:v>-1.3454599975375459E-3</c:v>
                </c:pt>
                <c:pt idx="384">
                  <c:v>1.6545399994356558E-3</c:v>
                </c:pt>
                <c:pt idx="385">
                  <c:v>-1.3066089995845687E-2</c:v>
                </c:pt>
                <c:pt idx="386">
                  <c:v>-1.0066089998872485E-2</c:v>
                </c:pt>
                <c:pt idx="387">
                  <c:v>-8.0660899984650314E-3</c:v>
                </c:pt>
                <c:pt idx="388">
                  <c:v>-2.0660899972426705E-3</c:v>
                </c:pt>
                <c:pt idx="389">
                  <c:v>-6.608999683521688E-5</c:v>
                </c:pt>
                <c:pt idx="390">
                  <c:v>9.3391000700648874E-4</c:v>
                </c:pt>
                <c:pt idx="391">
                  <c:v>-9.1932599971187301E-3</c:v>
                </c:pt>
                <c:pt idx="392">
                  <c:v>-1.9325999892316759E-4</c:v>
                </c:pt>
                <c:pt idx="393">
                  <c:v>1.806740001484286E-3</c:v>
                </c:pt>
                <c:pt idx="394">
                  <c:v>8.8067399992723949E-3</c:v>
                </c:pt>
                <c:pt idx="395">
                  <c:v>-1.9489990001602564E-2</c:v>
                </c:pt>
                <c:pt idx="396">
                  <c:v>-4.6171599969966337E-3</c:v>
                </c:pt>
                <c:pt idx="397">
                  <c:v>-1.9138899951940402E-3</c:v>
                </c:pt>
                <c:pt idx="398">
                  <c:v>-2.2464959998615086E-2</c:v>
                </c:pt>
                <c:pt idx="399">
                  <c:v>5.2383099973667413E-3</c:v>
                </c:pt>
                <c:pt idx="400">
                  <c:v>-4.1855899980873801E-3</c:v>
                </c:pt>
                <c:pt idx="401">
                  <c:v>-2.8484899958129972E-3</c:v>
                </c:pt>
                <c:pt idx="402">
                  <c:v>-1.8484899992472492E-3</c:v>
                </c:pt>
                <c:pt idx="403">
                  <c:v>6.1515100023825653E-3</c:v>
                </c:pt>
                <c:pt idx="404">
                  <c:v>9.1515100066317245E-3</c:v>
                </c:pt>
                <c:pt idx="405">
                  <c:v>-4.8234600035357289E-3</c:v>
                </c:pt>
                <c:pt idx="406">
                  <c:v>4.1184210000210442E-2</c:v>
                </c:pt>
                <c:pt idx="407">
                  <c:v>6.0923999990336597E-4</c:v>
                </c:pt>
                <c:pt idx="408">
                  <c:v>-9.9954499964951538E-3</c:v>
                </c:pt>
                <c:pt idx="409">
                  <c:v>-2.8105500023229979E-3</c:v>
                </c:pt>
                <c:pt idx="410">
                  <c:v>3.8156099981279112E-3</c:v>
                </c:pt>
                <c:pt idx="411">
                  <c:v>-1.2666000111494213E-4</c:v>
                </c:pt>
                <c:pt idx="412">
                  <c:v>1.177740006824024E-3</c:v>
                </c:pt>
                <c:pt idx="413">
                  <c:v>-7.9722999362275004E-4</c:v>
                </c:pt>
                <c:pt idx="414">
                  <c:v>6.3549700062139891E-3</c:v>
                </c:pt>
                <c:pt idx="415">
                  <c:v>0.1063549700047588</c:v>
                </c:pt>
                <c:pt idx="416">
                  <c:v>3.0832700067549013E-3</c:v>
                </c:pt>
                <c:pt idx="417">
                  <c:v>0.10308327000529971</c:v>
                </c:pt>
                <c:pt idx="418">
                  <c:v>4.9387399994884618E-3</c:v>
                </c:pt>
                <c:pt idx="419">
                  <c:v>2.811570004269015E-3</c:v>
                </c:pt>
                <c:pt idx="420">
                  <c:v>-4.7568599911755882E-3</c:v>
                </c:pt>
                <c:pt idx="421">
                  <c:v>-4.8840300005394965E-3</c:v>
                </c:pt>
                <c:pt idx="422">
                  <c:v>-4.1807599991443567E-3</c:v>
                </c:pt>
                <c:pt idx="423">
                  <c:v>-2.1807599987369031E-3</c:v>
                </c:pt>
                <c:pt idx="424">
                  <c:v>9.1924000298604369E-4</c:v>
                </c:pt>
                <c:pt idx="425">
                  <c:v>4.8192399990512058E-3</c:v>
                </c:pt>
                <c:pt idx="426">
                  <c:v>5.9714399976655841E-3</c:v>
                </c:pt>
                <c:pt idx="427">
                  <c:v>-9.6749190000991803E-2</c:v>
                </c:pt>
                <c:pt idx="428">
                  <c:v>-3.1300260001444258E-2</c:v>
                </c:pt>
                <c:pt idx="429">
                  <c:v>2.8519400075310841E-3</c:v>
                </c:pt>
                <c:pt idx="430">
                  <c:v>5.5802400020183995E-3</c:v>
                </c:pt>
                <c:pt idx="431">
                  <c:v>1.1563400039449334E-3</c:v>
                </c:pt>
                <c:pt idx="432">
                  <c:v>-7.26755999494344E-3</c:v>
                </c:pt>
                <c:pt idx="433">
                  <c:v>-5.1153599997633137E-3</c:v>
                </c:pt>
                <c:pt idx="434">
                  <c:v>3.0368400039151311E-3</c:v>
                </c:pt>
                <c:pt idx="435">
                  <c:v>-8.0499599935137667E-3</c:v>
                </c:pt>
                <c:pt idx="436">
                  <c:v>1.040058000216959E-2</c:v>
                </c:pt>
                <c:pt idx="437">
                  <c:v>5.2269800071371719E-3</c:v>
                </c:pt>
                <c:pt idx="438">
                  <c:v>-5.9707619999244343E-2</c:v>
                </c:pt>
                <c:pt idx="439">
                  <c:v>1.8639170004462358E-2</c:v>
                </c:pt>
                <c:pt idx="440">
                  <c:v>-2.208630001405254E-3</c:v>
                </c:pt>
                <c:pt idx="441">
                  <c:v>2.7913700032513589E-3</c:v>
                </c:pt>
                <c:pt idx="442">
                  <c:v>1.0519670002395287E-2</c:v>
                </c:pt>
                <c:pt idx="443">
                  <c:v>2.0957700035069138E-3</c:v>
                </c:pt>
                <c:pt idx="444">
                  <c:v>-2.8715299995383248E-3</c:v>
                </c:pt>
                <c:pt idx="445">
                  <c:v>1.3128470003721304E-2</c:v>
                </c:pt>
                <c:pt idx="446">
                  <c:v>-2.954299925477244E-4</c:v>
                </c:pt>
                <c:pt idx="447">
                  <c:v>-4.7193299978971481E-3</c:v>
                </c:pt>
                <c:pt idx="448">
                  <c:v>1.0280670001520775E-2</c:v>
                </c:pt>
                <c:pt idx="449">
                  <c:v>1.83939999260474E-4</c:v>
                </c:pt>
                <c:pt idx="450">
                  <c:v>2.9839400012861006E-3</c:v>
                </c:pt>
                <c:pt idx="451">
                  <c:v>8.5677000606665388E-4</c:v>
                </c:pt>
                <c:pt idx="452">
                  <c:v>3.8567700030398555E-3</c:v>
                </c:pt>
                <c:pt idx="453">
                  <c:v>8.4328699958859943E-3</c:v>
                </c:pt>
                <c:pt idx="454">
                  <c:v>1.1361400029272772E-3</c:v>
                </c:pt>
                <c:pt idx="455">
                  <c:v>-2.9910299999755807E-3</c:v>
                </c:pt>
                <c:pt idx="456">
                  <c:v>-2.8775999817298725E-4</c:v>
                </c:pt>
                <c:pt idx="457">
                  <c:v>-1.0584490002656821E-2</c:v>
                </c:pt>
                <c:pt idx="458">
                  <c:v>5.1611700037028641E-3</c:v>
                </c:pt>
                <c:pt idx="459">
                  <c:v>-6.2550599977839738E-3</c:v>
                </c:pt>
                <c:pt idx="460">
                  <c:v>2.7699700003722683E-3</c:v>
                </c:pt>
                <c:pt idx="461">
                  <c:v>1.5769969999382738E-2</c:v>
                </c:pt>
                <c:pt idx="462">
                  <c:v>-9.6539299993310124E-3</c:v>
                </c:pt>
                <c:pt idx="463">
                  <c:v>2.498269997886382E-3</c:v>
                </c:pt>
                <c:pt idx="464">
                  <c:v>-2.8251999901840463E-4</c:v>
                </c:pt>
                <c:pt idx="465">
                  <c:v>1.8329399972571991E-3</c:v>
                </c:pt>
                <c:pt idx="466">
                  <c:v>1.450100025977008E-4</c:v>
                </c:pt>
                <c:pt idx="467">
                  <c:v>3.8906699992367066E-3</c:v>
                </c:pt>
                <c:pt idx="468">
                  <c:v>1.4667700015706941E-3</c:v>
                </c:pt>
                <c:pt idx="469">
                  <c:v>1.1700399991241284E-3</c:v>
                </c:pt>
                <c:pt idx="470">
                  <c:v>2.170040002965834E-3</c:v>
                </c:pt>
                <c:pt idx="471">
                  <c:v>2.0428700008778833E-3</c:v>
                </c:pt>
                <c:pt idx="472">
                  <c:v>6.0428700016927905E-3</c:v>
                </c:pt>
                <c:pt idx="473">
                  <c:v>-1.2538599985418841E-3</c:v>
                </c:pt>
                <c:pt idx="474">
                  <c:v>4.4614000216824934E-4</c:v>
                </c:pt>
                <c:pt idx="475">
                  <c:v>-9.2288299929350615E-3</c:v>
                </c:pt>
                <c:pt idx="476">
                  <c:v>-5.2288299921201542E-3</c:v>
                </c:pt>
                <c:pt idx="477">
                  <c:v>3.4726999729173258E-4</c:v>
                </c:pt>
                <c:pt idx="478">
                  <c:v>7.177710001997184E-3</c:v>
                </c:pt>
                <c:pt idx="479">
                  <c:v>-5.2037999994354323E-3</c:v>
                </c:pt>
                <c:pt idx="480">
                  <c:v>-2.6276999997207895E-3</c:v>
                </c:pt>
                <c:pt idx="481">
                  <c:v>-9.9244299999554642E-3</c:v>
                </c:pt>
                <c:pt idx="482">
                  <c:v>3.3626100048422813E-3</c:v>
                </c:pt>
                <c:pt idx="483">
                  <c:v>-6.1634300000150688E-3</c:v>
                </c:pt>
                <c:pt idx="484">
                  <c:v>-4.1634299996076152E-3</c:v>
                </c:pt>
                <c:pt idx="485">
                  <c:v>-8.8405999849783257E-4</c:v>
                </c:pt>
                <c:pt idx="486">
                  <c:v>1.7988770006923005E-2</c:v>
                </c:pt>
                <c:pt idx="487">
                  <c:v>3.1660000022384338E-3</c:v>
                </c:pt>
                <c:pt idx="488">
                  <c:v>-1.9130729997414164E-2</c:v>
                </c:pt>
                <c:pt idx="489">
                  <c:v>-7.554629999503959E-3</c:v>
                </c:pt>
                <c:pt idx="490">
                  <c:v>2.4453700025333092E-3</c:v>
                </c:pt>
                <c:pt idx="491">
                  <c:v>-1.8513600007281639E-3</c:v>
                </c:pt>
                <c:pt idx="492">
                  <c:v>-1.2978529994143173E-2</c:v>
                </c:pt>
                <c:pt idx="493">
                  <c:v>-8.9785300006042235E-3</c:v>
                </c:pt>
                <c:pt idx="494">
                  <c:v>-3.0402429991227109E-2</c:v>
                </c:pt>
                <c:pt idx="495">
                  <c:v>-8.4024299940210767E-3</c:v>
                </c:pt>
                <c:pt idx="496">
                  <c:v>1.0597570006211754E-2</c:v>
                </c:pt>
                <c:pt idx="497">
                  <c:v>3.0541700034518726E-3</c:v>
                </c:pt>
                <c:pt idx="498">
                  <c:v>-6.4892299997154623E-3</c:v>
                </c:pt>
                <c:pt idx="499">
                  <c:v>-5.9131299931323156E-3</c:v>
                </c:pt>
                <c:pt idx="500">
                  <c:v>1.4582799994968809E-3</c:v>
                </c:pt>
                <c:pt idx="501">
                  <c:v>-1.7633600000408478E-3</c:v>
                </c:pt>
                <c:pt idx="502">
                  <c:v>4.9649400025373325E-3</c:v>
                </c:pt>
                <c:pt idx="503">
                  <c:v>1.4465700078289956E-3</c:v>
                </c:pt>
                <c:pt idx="504">
                  <c:v>-9.5229999715229496E-4</c:v>
                </c:pt>
                <c:pt idx="505">
                  <c:v>-6.4956999995047227E-3</c:v>
                </c:pt>
                <c:pt idx="506">
                  <c:v>-1.7924299972946756E-3</c:v>
                </c:pt>
                <c:pt idx="507">
                  <c:v>1.3207570002123248E-2</c:v>
                </c:pt>
                <c:pt idx="508">
                  <c:v>4.0804000018397346E-3</c:v>
                </c:pt>
                <c:pt idx="509">
                  <c:v>2.6141100024688058E-3</c:v>
                </c:pt>
                <c:pt idx="510">
                  <c:v>-3.4022999898297712E-4</c:v>
                </c:pt>
                <c:pt idx="511">
                  <c:v>-7.7673999985563569E-3</c:v>
                </c:pt>
                <c:pt idx="512">
                  <c:v>4.2326000038883649E-3</c:v>
                </c:pt>
                <c:pt idx="513">
                  <c:v>-5.1912999988417141E-3</c:v>
                </c:pt>
                <c:pt idx="514">
                  <c:v>9.4808699999703094E-2</c:v>
                </c:pt>
                <c:pt idx="515">
                  <c:v>-3.9099992136470973E-5</c:v>
                </c:pt>
                <c:pt idx="516">
                  <c:v>4.9609000052441843E-3</c:v>
                </c:pt>
                <c:pt idx="517">
                  <c:v>-1.081489994248841E-3</c:v>
                </c:pt>
                <c:pt idx="518">
                  <c:v>1.392469996062573E-3</c:v>
                </c:pt>
                <c:pt idx="519">
                  <c:v>-1.5582499996526167E-2</c:v>
                </c:pt>
                <c:pt idx="520">
                  <c:v>4.174999994575046E-4</c:v>
                </c:pt>
                <c:pt idx="521">
                  <c:v>1.4175000032992102E-3</c:v>
                </c:pt>
                <c:pt idx="522">
                  <c:v>1.2417500001902226E-2</c:v>
                </c:pt>
                <c:pt idx="523">
                  <c:v>-1.0006399999838322E-2</c:v>
                </c:pt>
                <c:pt idx="524">
                  <c:v>-9.0063999959966168E-3</c:v>
                </c:pt>
                <c:pt idx="525">
                  <c:v>-5.0063999951817095E-3</c:v>
                </c:pt>
                <c:pt idx="526">
                  <c:v>-4.0063999986159615E-3</c:v>
                </c:pt>
                <c:pt idx="527">
                  <c:v>-2.0063999982085079E-3</c:v>
                </c:pt>
                <c:pt idx="528">
                  <c:v>5.9936000034213066E-3</c:v>
                </c:pt>
                <c:pt idx="529">
                  <c:v>7.9936000038287602E-3</c:v>
                </c:pt>
                <c:pt idx="530">
                  <c:v>-9.278099998482503E-3</c:v>
                </c:pt>
                <c:pt idx="531">
                  <c:v>-7.5748299932456575E-3</c:v>
                </c:pt>
                <c:pt idx="532">
                  <c:v>1.4502000049105845E-3</c:v>
                </c:pt>
                <c:pt idx="533">
                  <c:v>8.4502000026986934E-3</c:v>
                </c:pt>
                <c:pt idx="534">
                  <c:v>1.6450200004328508E-2</c:v>
                </c:pt>
                <c:pt idx="535">
                  <c:v>2.7545999982976355E-3</c:v>
                </c:pt>
                <c:pt idx="536">
                  <c:v>-9.3199996626935899E-5</c:v>
                </c:pt>
                <c:pt idx="537">
                  <c:v>4.9068000007537194E-3</c:v>
                </c:pt>
                <c:pt idx="538">
                  <c:v>4.9068000007537194E-3</c:v>
                </c:pt>
                <c:pt idx="539">
                  <c:v>-9.2377299952204339E-3</c:v>
                </c:pt>
                <c:pt idx="540">
                  <c:v>-6.2377299982472323E-3</c:v>
                </c:pt>
                <c:pt idx="541">
                  <c:v>-6.2377299982472323E-3</c:v>
                </c:pt>
                <c:pt idx="542">
                  <c:v>6.3509999745292589E-4</c:v>
                </c:pt>
                <c:pt idx="543">
                  <c:v>4.6350999982678331E-3</c:v>
                </c:pt>
                <c:pt idx="544">
                  <c:v>-9.7887999945669435E-3</c:v>
                </c:pt>
                <c:pt idx="545">
                  <c:v>4.3634000030579045E-3</c:v>
                </c:pt>
                <c:pt idx="546">
                  <c:v>-1.006049999705283E-2</c:v>
                </c:pt>
                <c:pt idx="547">
                  <c:v>1.939500005391892E-3</c:v>
                </c:pt>
                <c:pt idx="548">
                  <c:v>4.2439000026206486E-3</c:v>
                </c:pt>
                <c:pt idx="549">
                  <c:v>1.2440000136848539E-4</c:v>
                </c:pt>
                <c:pt idx="550">
                  <c:v>8.2455099982325919E-3</c:v>
                </c:pt>
                <c:pt idx="551">
                  <c:v>4.88701000722358E-3</c:v>
                </c:pt>
                <c:pt idx="552">
                  <c:v>7.5034800029243343E-3</c:v>
                </c:pt>
                <c:pt idx="553">
                  <c:v>1.0024700022768229E-3</c:v>
                </c:pt>
                <c:pt idx="554">
                  <c:v>-2.4214299992308952E-3</c:v>
                </c:pt>
                <c:pt idx="555">
                  <c:v>-2.8049600005033426E-3</c:v>
                </c:pt>
                <c:pt idx="556">
                  <c:v>-4.9321299957227893E-3</c:v>
                </c:pt>
                <c:pt idx="557">
                  <c:v>-1.0059299995191395E-2</c:v>
                </c:pt>
                <c:pt idx="558">
                  <c:v>-2.0593000008375384E-3</c:v>
                </c:pt>
                <c:pt idx="559">
                  <c:v>6.8135299952700734E-3</c:v>
                </c:pt>
                <c:pt idx="560">
                  <c:v>1.15418299974408E-2</c:v>
                </c:pt>
                <c:pt idx="561">
                  <c:v>-2.7548999933060259E-3</c:v>
                </c:pt>
                <c:pt idx="562">
                  <c:v>1.2451000075088814E-3</c:v>
                </c:pt>
                <c:pt idx="563">
                  <c:v>-2.8820699953939766E-3</c:v>
                </c:pt>
                <c:pt idx="564">
                  <c:v>1.8211999995401129E-3</c:v>
                </c:pt>
                <c:pt idx="565">
                  <c:v>3.4820799992303364E-3</c:v>
                </c:pt>
                <c:pt idx="566">
                  <c:v>-2.7472299989312887E-3</c:v>
                </c:pt>
                <c:pt idx="567">
                  <c:v>-1.2298299996473361E-2</c:v>
                </c:pt>
                <c:pt idx="568">
                  <c:v>-2.2732699944754131E-3</c:v>
                </c:pt>
                <c:pt idx="569">
                  <c:v>-3.8866729999426752E-2</c:v>
                </c:pt>
                <c:pt idx="570">
                  <c:v>3.0061000070418231E-3</c:v>
                </c:pt>
                <c:pt idx="571">
                  <c:v>-2.2906300000613555E-3</c:v>
                </c:pt>
                <c:pt idx="572">
                  <c:v>-8.4178000033716671E-3</c:v>
                </c:pt>
                <c:pt idx="573">
                  <c:v>5.8220000209985301E-4</c:v>
                </c:pt>
                <c:pt idx="574">
                  <c:v>-7.1452999691246077E-4</c:v>
                </c:pt>
                <c:pt idx="575">
                  <c:v>1.5830000484129414E-4</c:v>
                </c:pt>
                <c:pt idx="576">
                  <c:v>-1.1339999764459208E-4</c:v>
                </c:pt>
                <c:pt idx="577">
                  <c:v>-2.2883699930389412E-3</c:v>
                </c:pt>
                <c:pt idx="578">
                  <c:v>-1.5883699961705133E-3</c:v>
                </c:pt>
                <c:pt idx="579">
                  <c:v>-3.2328999950550497E-3</c:v>
                </c:pt>
                <c:pt idx="580">
                  <c:v>-6.6567999965627678E-3</c:v>
                </c:pt>
                <c:pt idx="581">
                  <c:v>-2.6080700001330115E-2</c:v>
                </c:pt>
                <c:pt idx="582">
                  <c:v>-1.8532059999415651E-2</c:v>
                </c:pt>
                <c:pt idx="583">
                  <c:v>-1.7730002582538873E-5</c:v>
                </c:pt>
                <c:pt idx="584">
                  <c:v>-4.3838999990839511E-3</c:v>
                </c:pt>
                <c:pt idx="585">
                  <c:v>1.0553400061326101E-3</c:v>
                </c:pt>
                <c:pt idx="586">
                  <c:v>-6.0467999937827699E-3</c:v>
                </c:pt>
                <c:pt idx="587">
                  <c:v>-3.0467999968095683E-3</c:v>
                </c:pt>
                <c:pt idx="588">
                  <c:v>-3.1739699916215613E-3</c:v>
                </c:pt>
                <c:pt idx="589">
                  <c:v>-1.0470699991856236E-2</c:v>
                </c:pt>
                <c:pt idx="590">
                  <c:v>-4.8946000024443492E-3</c:v>
                </c:pt>
                <c:pt idx="591">
                  <c:v>-4.4456699979491532E-3</c:v>
                </c:pt>
                <c:pt idx="592">
                  <c:v>-6.2934699963079765E-3</c:v>
                </c:pt>
                <c:pt idx="593">
                  <c:v>-7.717369997408241E-3</c:v>
                </c:pt>
                <c:pt idx="594">
                  <c:v>-4.8869299935176969E-3</c:v>
                </c:pt>
                <c:pt idx="595">
                  <c:v>-1.6014100001484621E-2</c:v>
                </c:pt>
                <c:pt idx="596">
                  <c:v>-4.1412699938518927E-3</c:v>
                </c:pt>
                <c:pt idx="597">
                  <c:v>4.8163400060730055E-3</c:v>
                </c:pt>
                <c:pt idx="598">
                  <c:v>-2.4129699959303252E-3</c:v>
                </c:pt>
                <c:pt idx="599">
                  <c:v>-6.3031600002432242E-3</c:v>
                </c:pt>
                <c:pt idx="600">
                  <c:v>3.0012400020495988E-3</c:v>
                </c:pt>
                <c:pt idx="601">
                  <c:v>1.5773400009493344E-3</c:v>
                </c:pt>
                <c:pt idx="602">
                  <c:v>2.6326400038669817E-3</c:v>
                </c:pt>
                <c:pt idx="603">
                  <c:v>1.4263400007621385E-3</c:v>
                </c:pt>
                <c:pt idx="604">
                  <c:v>-9.3463699959102087E-3</c:v>
                </c:pt>
                <c:pt idx="605">
                  <c:v>-3.7702699992223643E-3</c:v>
                </c:pt>
                <c:pt idx="606">
                  <c:v>8.1025600011344068E-3</c:v>
                </c:pt>
                <c:pt idx="607">
                  <c:v>-5.1941700003226288E-3</c:v>
                </c:pt>
                <c:pt idx="608">
                  <c:v>5.805830005556345E-3</c:v>
                </c:pt>
                <c:pt idx="609">
                  <c:v>-2.6180699933320284E-3</c:v>
                </c:pt>
                <c:pt idx="610">
                  <c:v>6.0852000024169683E-3</c:v>
                </c:pt>
                <c:pt idx="611">
                  <c:v>-6.4581999977235682E-3</c:v>
                </c:pt>
                <c:pt idx="612">
                  <c:v>2.4146300056600012E-3</c:v>
                </c:pt>
                <c:pt idx="613">
                  <c:v>2.2874600035720505E-3</c:v>
                </c:pt>
                <c:pt idx="614">
                  <c:v>6.7190299960202537E-3</c:v>
                </c:pt>
                <c:pt idx="615">
                  <c:v>5.2951300021959469E-3</c:v>
                </c:pt>
                <c:pt idx="616">
                  <c:v>-1.6552670000237413E-2</c:v>
                </c:pt>
                <c:pt idx="617">
                  <c:v>5.4473299969686195E-3</c:v>
                </c:pt>
                <c:pt idx="618">
                  <c:v>-1.0679839993827045E-2</c:v>
                </c:pt>
                <c:pt idx="619">
                  <c:v>-5.0189600005978718E-3</c:v>
                </c:pt>
                <c:pt idx="620">
                  <c:v>-1.0400469996966422E-2</c:v>
                </c:pt>
                <c:pt idx="621">
                  <c:v>-2.4004699953366071E-3</c:v>
                </c:pt>
                <c:pt idx="622">
                  <c:v>3.5995300058857538E-3</c:v>
                </c:pt>
                <c:pt idx="623">
                  <c:v>7.0561300017288886E-3</c:v>
                </c:pt>
                <c:pt idx="624">
                  <c:v>-9.0633700019679964E-3</c:v>
                </c:pt>
                <c:pt idx="625">
                  <c:v>2.0888300059596077E-3</c:v>
                </c:pt>
                <c:pt idx="626">
                  <c:v>9.1191000028629787E-3</c:v>
                </c:pt>
                <c:pt idx="627">
                  <c:v>-8.8154999975813553E-3</c:v>
                </c:pt>
                <c:pt idx="628">
                  <c:v>-4.815499996766448E-3</c:v>
                </c:pt>
                <c:pt idx="629">
                  <c:v>1.2234560002980288E-2</c:v>
                </c:pt>
                <c:pt idx="630">
                  <c:v>1.8378300010226667E-3</c:v>
                </c:pt>
                <c:pt idx="631">
                  <c:v>3.7759400001959875E-3</c:v>
                </c:pt>
                <c:pt idx="632">
                  <c:v>-3.5728699949686415E-3</c:v>
                </c:pt>
                <c:pt idx="633">
                  <c:v>-1.5728699945611879E-3</c:v>
                </c:pt>
                <c:pt idx="634">
                  <c:v>9.6084000688279048E-4</c:v>
                </c:pt>
                <c:pt idx="635">
                  <c:v>-9.4206700014183298E-3</c:v>
                </c:pt>
                <c:pt idx="636">
                  <c:v>2.8260001272428781E-5</c:v>
                </c:pt>
                <c:pt idx="637">
                  <c:v>6.0282600024947897E-3</c:v>
                </c:pt>
                <c:pt idx="638">
                  <c:v>-1.5151400002650917E-3</c:v>
                </c:pt>
                <c:pt idx="639">
                  <c:v>1.4848600039840676E-3</c:v>
                </c:pt>
                <c:pt idx="640">
                  <c:v>3.0609600071329623E-3</c:v>
                </c:pt>
                <c:pt idx="641">
                  <c:v>4.0609600036987104E-3</c:v>
                </c:pt>
                <c:pt idx="642">
                  <c:v>1.7892600080813281E-3</c:v>
                </c:pt>
                <c:pt idx="643">
                  <c:v>-4.4497399940155447E-3</c:v>
                </c:pt>
                <c:pt idx="644">
                  <c:v>-1.449739997042343E-3</c:v>
                </c:pt>
                <c:pt idx="645">
                  <c:v>5.5026000336511061E-4</c:v>
                </c:pt>
                <c:pt idx="646">
                  <c:v>-6.8736399989575148E-3</c:v>
                </c:pt>
                <c:pt idx="647">
                  <c:v>1.3263599976198748E-3</c:v>
                </c:pt>
                <c:pt idx="648">
                  <c:v>1.1547829999472015E-2</c:v>
                </c:pt>
                <c:pt idx="649">
                  <c:v>1.1123930002213456E-2</c:v>
                </c:pt>
                <c:pt idx="650">
                  <c:v>9.6576399955665693E-3</c:v>
                </c:pt>
                <c:pt idx="651">
                  <c:v>1.011424000171246E-2</c:v>
                </c:pt>
                <c:pt idx="652">
                  <c:v>5.2664400063804351E-3</c:v>
                </c:pt>
                <c:pt idx="653">
                  <c:v>9.2664400071953423E-3</c:v>
                </c:pt>
                <c:pt idx="654">
                  <c:v>-2.0823700033361092E-3</c:v>
                </c:pt>
                <c:pt idx="655">
                  <c:v>6.0948600003030151E-3</c:v>
                </c:pt>
                <c:pt idx="656">
                  <c:v>5.967690005491022E-3</c:v>
                </c:pt>
                <c:pt idx="657">
                  <c:v>-2.5680399994598702E-3</c:v>
                </c:pt>
                <c:pt idx="658">
                  <c:v>-1.0415839999041054E-2</c:v>
                </c:pt>
                <c:pt idx="659">
                  <c:v>-6.4158399982261471E-3</c:v>
                </c:pt>
                <c:pt idx="660">
                  <c:v>-9.592400019755587E-4</c:v>
                </c:pt>
                <c:pt idx="661">
                  <c:v>3.0128900034469552E-3</c:v>
                </c:pt>
                <c:pt idx="662">
                  <c:v>3.9922600044519641E-3</c:v>
                </c:pt>
                <c:pt idx="663">
                  <c:v>5.2643900053226389E-3</c:v>
                </c:pt>
                <c:pt idx="664">
                  <c:v>1.8102500005625188E-2</c:v>
                </c:pt>
                <c:pt idx="665">
                  <c:v>-1.6088869997474831E-2</c:v>
                </c:pt>
                <c:pt idx="666">
                  <c:v>-1.5088870000909083E-2</c:v>
                </c:pt>
                <c:pt idx="667">
                  <c:v>-1.9056170000112616E-2</c:v>
                </c:pt>
                <c:pt idx="668">
                  <c:v>-5.6169999879784882E-5</c:v>
                </c:pt>
                <c:pt idx="669">
                  <c:v>9.4382999668596312E-4</c:v>
                </c:pt>
                <c:pt idx="670">
                  <c:v>5.4214199990383349E-3</c:v>
                </c:pt>
                <c:pt idx="671">
                  <c:v>7.2582000575494021E-4</c:v>
                </c:pt>
                <c:pt idx="672">
                  <c:v>-3.393679995497223E-3</c:v>
                </c:pt>
                <c:pt idx="673">
                  <c:v>1.2672000011662021E-3</c:v>
                </c:pt>
                <c:pt idx="674">
                  <c:v>8.0976400058716536E-3</c:v>
                </c:pt>
                <c:pt idx="675">
                  <c:v>4.8682000488042831E-4</c:v>
                </c:pt>
                <c:pt idx="676">
                  <c:v>7.1900900002219714E-3</c:v>
                </c:pt>
                <c:pt idx="677">
                  <c:v>1.9766190001973882E-2</c:v>
                </c:pt>
                <c:pt idx="678">
                  <c:v>-8.3270799950696528E-3</c:v>
                </c:pt>
                <c:pt idx="679">
                  <c:v>3.3761900049285032E-3</c:v>
                </c:pt>
                <c:pt idx="680">
                  <c:v>2.2490200062748045E-3</c:v>
                </c:pt>
                <c:pt idx="681">
                  <c:v>5.2643600065493956E-3</c:v>
                </c:pt>
                <c:pt idx="682">
                  <c:v>7.4165600017295219E-3</c:v>
                </c:pt>
                <c:pt idx="683">
                  <c:v>9.9622199995792471E-3</c:v>
                </c:pt>
                <c:pt idx="684">
                  <c:v>1.04622200015001E-2</c:v>
                </c:pt>
                <c:pt idx="685">
                  <c:v>1.0335049999412149E-2</c:v>
                </c:pt>
                <c:pt idx="686">
                  <c:v>1.0735049996583257E-2</c:v>
                </c:pt>
                <c:pt idx="687">
                  <c:v>1.0138320001715329E-2</c:v>
                </c:pt>
                <c:pt idx="688">
                  <c:v>1.0638320003636181E-2</c:v>
                </c:pt>
                <c:pt idx="689">
                  <c:v>1.0411150004074443E-2</c:v>
                </c:pt>
                <c:pt idx="690">
                  <c:v>1.0511150001548231E-2</c:v>
                </c:pt>
                <c:pt idx="691">
                  <c:v>3.5687600029632449E-3</c:v>
                </c:pt>
                <c:pt idx="692">
                  <c:v>1.1466620002465788E-2</c:v>
                </c:pt>
                <c:pt idx="693">
                  <c:v>1.0297059998265468E-2</c:v>
                </c:pt>
                <c:pt idx="694">
                  <c:v>3.449260002525989E-3</c:v>
                </c:pt>
                <c:pt idx="695">
                  <c:v>-4.805080003279727E-3</c:v>
                </c:pt>
                <c:pt idx="696">
                  <c:v>5.7710200053406879E-3</c:v>
                </c:pt>
                <c:pt idx="697">
                  <c:v>6.7710200019064359E-3</c:v>
                </c:pt>
                <c:pt idx="698">
                  <c:v>9.7710199988796376E-3</c:v>
                </c:pt>
                <c:pt idx="699">
                  <c:v>-3.0767799980822019E-3</c:v>
                </c:pt>
                <c:pt idx="700">
                  <c:v>5.9232200001133606E-3</c:v>
                </c:pt>
                <c:pt idx="701">
                  <c:v>1.1838440004794393E-2</c:v>
                </c:pt>
                <c:pt idx="702">
                  <c:v>1.2276200068299659E-3</c:v>
                </c:pt>
                <c:pt idx="703">
                  <c:v>2.3624599998584017E-3</c:v>
                </c:pt>
                <c:pt idx="704">
                  <c:v>-8.796210000582505E-3</c:v>
                </c:pt>
                <c:pt idx="705">
                  <c:v>8.6854200053494424E-3</c:v>
                </c:pt>
                <c:pt idx="706">
                  <c:v>-1.1586279993935023E-2</c:v>
                </c:pt>
                <c:pt idx="707">
                  <c:v>-5.5862799927126616E-3</c:v>
                </c:pt>
                <c:pt idx="708">
                  <c:v>-5.2568499959306791E-3</c:v>
                </c:pt>
                <c:pt idx="709">
                  <c:v>5.9225200020591728E-3</c:v>
                </c:pt>
                <c:pt idx="710">
                  <c:v>-1.5216479994705878E-2</c:v>
                </c:pt>
                <c:pt idx="711">
                  <c:v>2.265149996674154E-3</c:v>
                </c:pt>
                <c:pt idx="712">
                  <c:v>3.2651500005158596E-3</c:v>
                </c:pt>
                <c:pt idx="713">
                  <c:v>3.7173000018810853E-3</c:v>
                </c:pt>
                <c:pt idx="714">
                  <c:v>-1.3674799993168563E-3</c:v>
                </c:pt>
                <c:pt idx="715">
                  <c:v>8.0523800061200745E-3</c:v>
                </c:pt>
                <c:pt idx="716">
                  <c:v>-2.2443499983637594E-3</c:v>
                </c:pt>
                <c:pt idx="717">
                  <c:v>5.3600500032189302E-3</c:v>
                </c:pt>
                <c:pt idx="718">
                  <c:v>-6.3554999360349029E-4</c:v>
                </c:pt>
                <c:pt idx="719">
                  <c:v>4.0503600030206144E-3</c:v>
                </c:pt>
                <c:pt idx="720">
                  <c:v>4.4221800053492188E-3</c:v>
                </c:pt>
                <c:pt idx="721">
                  <c:v>7.1504800071124919E-3</c:v>
                </c:pt>
                <c:pt idx="722">
                  <c:v>-6.3929199968697503E-3</c:v>
                </c:pt>
                <c:pt idx="723">
                  <c:v>-4.3049199957749806E-3</c:v>
                </c:pt>
                <c:pt idx="724">
                  <c:v>1.5695080008299556E-2</c:v>
                </c:pt>
                <c:pt idx="725">
                  <c:v>-9.1450499967322685E-3</c:v>
                </c:pt>
                <c:pt idx="726">
                  <c:v>1.0583250004856382E-2</c:v>
                </c:pt>
                <c:pt idx="727">
                  <c:v>5.4560800053877756E-3</c:v>
                </c:pt>
                <c:pt idx="728">
                  <c:v>-2.2318499977700412E-3</c:v>
                </c:pt>
                <c:pt idx="729">
                  <c:v>-7.3590199972386472E-3</c:v>
                </c:pt>
                <c:pt idx="730">
                  <c:v>1.2170800036983564E-3</c:v>
                </c:pt>
                <c:pt idx="731">
                  <c:v>6.3170800058287568E-3</c:v>
                </c:pt>
                <c:pt idx="732">
                  <c:v>7.2170800049207173E-3</c:v>
                </c:pt>
                <c:pt idx="733">
                  <c:v>4.8204199993051589E-3</c:v>
                </c:pt>
                <c:pt idx="734">
                  <c:v>6.0498500024550594E-3</c:v>
                </c:pt>
                <c:pt idx="735">
                  <c:v>5.9531200022320263E-3</c:v>
                </c:pt>
                <c:pt idx="736">
                  <c:v>1.0011980004492216E-2</c:v>
                </c:pt>
                <c:pt idx="737">
                  <c:v>4.0370100032305345E-3</c:v>
                </c:pt>
                <c:pt idx="738">
                  <c:v>1.2892480001028161E-2</c:v>
                </c:pt>
                <c:pt idx="739">
                  <c:v>8.9685799975995906E-3</c:v>
                </c:pt>
                <c:pt idx="740">
                  <c:v>9.8414099993533455E-3</c:v>
                </c:pt>
                <c:pt idx="741">
                  <c:v>1.2907820004329551E-2</c:v>
                </c:pt>
                <c:pt idx="742">
                  <c:v>3.1448000008822419E-3</c:v>
                </c:pt>
                <c:pt idx="743">
                  <c:v>3.8178000249899924E-4</c:v>
                </c:pt>
                <c:pt idx="744">
                  <c:v>9.3644200023845769E-3</c:v>
                </c:pt>
                <c:pt idx="745">
                  <c:v>9.8395800014259294E-3</c:v>
                </c:pt>
                <c:pt idx="746">
                  <c:v>-5.5592899952898733E-3</c:v>
                </c:pt>
                <c:pt idx="747">
                  <c:v>8.1690099978004582E-3</c:v>
                </c:pt>
                <c:pt idx="748">
                  <c:v>1.1600580000958871E-2</c:v>
                </c:pt>
                <c:pt idx="749">
                  <c:v>8.625610003946349E-3</c:v>
                </c:pt>
                <c:pt idx="750">
                  <c:v>2.0625609999115113E-2</c:v>
                </c:pt>
                <c:pt idx="751">
                  <c:v>1.1615919996984303E-2</c:v>
                </c:pt>
                <c:pt idx="752">
                  <c:v>-1.5486219992453698E-2</c:v>
                </c:pt>
                <c:pt idx="753">
                  <c:v>8.083410000836011E-3</c:v>
                </c:pt>
                <c:pt idx="754">
                  <c:v>1.1413850006647408E-2</c:v>
                </c:pt>
                <c:pt idx="755">
                  <c:v>9.0910800063284114E-3</c:v>
                </c:pt>
                <c:pt idx="756">
                  <c:v>1.0947680006211158E-2</c:v>
                </c:pt>
                <c:pt idx="757">
                  <c:v>4.7499400025117211E-3</c:v>
                </c:pt>
                <c:pt idx="758">
                  <c:v>9.4532099974458106E-3</c:v>
                </c:pt>
                <c:pt idx="759">
                  <c:v>1.1156480002682656E-2</c:v>
                </c:pt>
                <c:pt idx="760">
                  <c:v>9.181510002235882E-3</c:v>
                </c:pt>
                <c:pt idx="761">
                  <c:v>1.2410939998517279E-2</c:v>
                </c:pt>
                <c:pt idx="762">
                  <c:v>8.6664100017515011E-3</c:v>
                </c:pt>
                <c:pt idx="763">
                  <c:v>6.6970400002901442E-3</c:v>
                </c:pt>
                <c:pt idx="764">
                  <c:v>-1.2702599924523383E-3</c:v>
                </c:pt>
                <c:pt idx="765">
                  <c:v>7.2974000795511529E-4</c:v>
                </c:pt>
                <c:pt idx="766">
                  <c:v>5.7297400053357705E-3</c:v>
                </c:pt>
                <c:pt idx="767">
                  <c:v>1.2729740003123879E-2</c:v>
                </c:pt>
                <c:pt idx="768">
                  <c:v>3.4580399951664731E-3</c:v>
                </c:pt>
                <c:pt idx="769">
                  <c:v>1.2786340004822705E-2</c:v>
                </c:pt>
                <c:pt idx="770">
                  <c:v>8.0668400041759014E-3</c:v>
                </c:pt>
                <c:pt idx="771">
                  <c:v>1.3066840008832514E-2</c:v>
                </c:pt>
                <c:pt idx="772">
                  <c:v>5.7277200030512176E-3</c:v>
                </c:pt>
                <c:pt idx="773">
                  <c:v>-4.7809599927859381E-3</c:v>
                </c:pt>
                <c:pt idx="774">
                  <c:v>1.5219040004012641E-2</c:v>
                </c:pt>
                <c:pt idx="775">
                  <c:v>1.937123999960022E-2</c:v>
                </c:pt>
                <c:pt idx="776">
                  <c:v>-2.4765600028331392E-3</c:v>
                </c:pt>
                <c:pt idx="777">
                  <c:v>1.243224000063492E-2</c:v>
                </c:pt>
                <c:pt idx="778">
                  <c:v>1.228444000298623E-2</c:v>
                </c:pt>
                <c:pt idx="779">
                  <c:v>-6.8165999982738867E-4</c:v>
                </c:pt>
                <c:pt idx="780">
                  <c:v>6.3183399979607202E-3</c:v>
                </c:pt>
                <c:pt idx="781">
                  <c:v>2.314878000470344E-2</c:v>
                </c:pt>
                <c:pt idx="782">
                  <c:v>1.6724879998946562E-2</c:v>
                </c:pt>
                <c:pt idx="783">
                  <c:v>-9.5294599959743209E-3</c:v>
                </c:pt>
                <c:pt idx="784">
                  <c:v>-5.2945999050280079E-4</c:v>
                </c:pt>
                <c:pt idx="785">
                  <c:v>2.4705400064704008E-3</c:v>
                </c:pt>
                <c:pt idx="786">
                  <c:v>5.4705400034436025E-3</c:v>
                </c:pt>
                <c:pt idx="787">
                  <c:v>-3.6566299968399107E-3</c:v>
                </c:pt>
                <c:pt idx="788">
                  <c:v>-2.6566300002741627E-3</c:v>
                </c:pt>
                <c:pt idx="789">
                  <c:v>-1.6566299964324571E-3</c:v>
                </c:pt>
                <c:pt idx="790">
                  <c:v>1.0343370006012265E-2</c:v>
                </c:pt>
                <c:pt idx="791">
                  <c:v>1.6343369999958668E-2</c:v>
                </c:pt>
                <c:pt idx="792">
                  <c:v>1.2607639997440856E-2</c:v>
                </c:pt>
                <c:pt idx="793">
                  <c:v>1.4756570002646185E-2</c:v>
                </c:pt>
                <c:pt idx="794">
                  <c:v>1.3720790004299488E-2</c:v>
                </c:pt>
                <c:pt idx="795">
                  <c:v>1.2923050002427772E-2</c:v>
                </c:pt>
                <c:pt idx="796">
                  <c:v>1.4526320002914872E-2</c:v>
                </c:pt>
                <c:pt idx="797">
                  <c:v>1.4902419999998529E-2</c:v>
                </c:pt>
                <c:pt idx="798">
                  <c:v>1.5030720001959708E-2</c:v>
                </c:pt>
                <c:pt idx="799">
                  <c:v>-4.9985899968305603E-3</c:v>
                </c:pt>
                <c:pt idx="800">
                  <c:v>2.0014100009575486E-3</c:v>
                </c:pt>
                <c:pt idx="801">
                  <c:v>4.0014100013650022E-3</c:v>
                </c:pt>
                <c:pt idx="802">
                  <c:v>6.0014100017724559E-3</c:v>
                </c:pt>
                <c:pt idx="803">
                  <c:v>1.2001410002994817E-2</c:v>
                </c:pt>
                <c:pt idx="804">
                  <c:v>1.3107949998811819E-2</c:v>
                </c:pt>
                <c:pt idx="805">
                  <c:v>9.0264400059822947E-3</c:v>
                </c:pt>
                <c:pt idx="806">
                  <c:v>1.402644000336295E-2</c:v>
                </c:pt>
                <c:pt idx="807">
                  <c:v>1.3684050005394965E-2</c:v>
                </c:pt>
                <c:pt idx="808">
                  <c:v>1.4556879999872763E-2</c:v>
                </c:pt>
                <c:pt idx="809">
                  <c:v>1.428732000204036E-2</c:v>
                </c:pt>
                <c:pt idx="810">
                  <c:v>1.2145050000981428E-2</c:v>
                </c:pt>
                <c:pt idx="811">
                  <c:v>1.3645049999468029E-2</c:v>
                </c:pt>
                <c:pt idx="812">
                  <c:v>1.397335000365274E-2</c:v>
                </c:pt>
                <c:pt idx="813">
                  <c:v>1.5873350006586406E-2</c:v>
                </c:pt>
                <c:pt idx="814">
                  <c:v>1.3292970004840754E-2</c:v>
                </c:pt>
                <c:pt idx="815">
                  <c:v>1.6692970006261021E-2</c:v>
                </c:pt>
                <c:pt idx="816">
                  <c:v>-1.4154829994367901E-2</c:v>
                </c:pt>
                <c:pt idx="817">
                  <c:v>1.5278880004188977E-2</c:v>
                </c:pt>
                <c:pt idx="818">
                  <c:v>1.6478880002978258E-2</c:v>
                </c:pt>
                <c:pt idx="819">
                  <c:v>-2.0026299971505068E-3</c:v>
                </c:pt>
                <c:pt idx="820">
                  <c:v>1.5902970000752248E-2</c:v>
                </c:pt>
                <c:pt idx="821">
                  <c:v>1.6075800005637575E-2</c:v>
                </c:pt>
                <c:pt idx="822">
                  <c:v>-4.568729993479792E-3</c:v>
                </c:pt>
                <c:pt idx="823">
                  <c:v>1.790410000103293E-2</c:v>
                </c:pt>
                <c:pt idx="824">
                  <c:v>1.7345400046906434E-3</c:v>
                </c:pt>
                <c:pt idx="825">
                  <c:v>9.6345400015707128E-3</c:v>
                </c:pt>
                <c:pt idx="826">
                  <c:v>1.4462840001215227E-2</c:v>
                </c:pt>
                <c:pt idx="827">
                  <c:v>1.578460000018822E-2</c:v>
                </c:pt>
                <c:pt idx="828">
                  <c:v>1.1936800001421943E-2</c:v>
                </c:pt>
                <c:pt idx="829">
                  <c:v>1.321617000940023E-2</c:v>
                </c:pt>
                <c:pt idx="830">
                  <c:v>1.5089000000443775E-2</c:v>
                </c:pt>
                <c:pt idx="831">
                  <c:v>-2.9272300016600639E-3</c:v>
                </c:pt>
                <c:pt idx="832">
                  <c:v>4.0727700034040026E-3</c:v>
                </c:pt>
                <c:pt idx="833">
                  <c:v>1.454560000274796E-2</c:v>
                </c:pt>
                <c:pt idx="834">
                  <c:v>2.7977170000667684E-2</c:v>
                </c:pt>
                <c:pt idx="835">
                  <c:v>1.4849999999569263E-2</c:v>
                </c:pt>
                <c:pt idx="836">
                  <c:v>4.1002199999638833E-2</c:v>
                </c:pt>
                <c:pt idx="837">
                  <c:v>1.4154400007100776E-2</c:v>
                </c:pt>
                <c:pt idx="838">
                  <c:v>1.4730500006407965E-2</c:v>
                </c:pt>
                <c:pt idx="839">
                  <c:v>1.1882700004207436E-2</c:v>
                </c:pt>
                <c:pt idx="840">
                  <c:v>1.403490000666352E-2</c:v>
                </c:pt>
                <c:pt idx="841">
                  <c:v>1.3187100004870445E-2</c:v>
                </c:pt>
                <c:pt idx="842">
                  <c:v>1.6292339998472016E-2</c:v>
                </c:pt>
                <c:pt idx="843">
                  <c:v>1.6392340003221761E-2</c:v>
                </c:pt>
                <c:pt idx="844">
                  <c:v>1.4083900001423899E-2</c:v>
                </c:pt>
                <c:pt idx="845">
                  <c:v>1.4383900001121219E-2</c:v>
                </c:pt>
                <c:pt idx="846">
                  <c:v>1.6018740003346466E-2</c:v>
                </c:pt>
                <c:pt idx="847">
                  <c:v>2.3076470002706628E-2</c:v>
                </c:pt>
                <c:pt idx="848">
                  <c:v>4.493000014917925E-4</c:v>
                </c:pt>
                <c:pt idx="849">
                  <c:v>1.6949300006672274E-2</c:v>
                </c:pt>
                <c:pt idx="850">
                  <c:v>2.0804769999813288E-2</c:v>
                </c:pt>
                <c:pt idx="851">
                  <c:v>7.6776000059908256E-3</c:v>
                </c:pt>
                <c:pt idx="852">
                  <c:v>1.0677600002964027E-2</c:v>
                </c:pt>
                <c:pt idx="853">
                  <c:v>1.6577600006712601E-2</c:v>
                </c:pt>
                <c:pt idx="854">
                  <c:v>9.7537000037846155E-3</c:v>
                </c:pt>
                <c:pt idx="855">
                  <c:v>1.2553699998534285E-2</c:v>
                </c:pt>
                <c:pt idx="856">
                  <c:v>1.4553699998941738E-2</c:v>
                </c:pt>
                <c:pt idx="857">
                  <c:v>1.4553699998941738E-2</c:v>
                </c:pt>
                <c:pt idx="858">
                  <c:v>-5.1701999982469715E-3</c:v>
                </c:pt>
                <c:pt idx="859">
                  <c:v>5.5907999994815327E-3</c:v>
                </c:pt>
                <c:pt idx="860">
                  <c:v>1.9541940004273783E-2</c:v>
                </c:pt>
                <c:pt idx="861">
                  <c:v>8.7876000034157187E-3</c:v>
                </c:pt>
                <c:pt idx="862">
                  <c:v>1.7115900001954287E-2</c:v>
                </c:pt>
                <c:pt idx="863">
                  <c:v>1.731590000417782E-2</c:v>
                </c:pt>
                <c:pt idx="864">
                  <c:v>5.5235700056073256E-3</c:v>
                </c:pt>
                <c:pt idx="865">
                  <c:v>1.6723570006433874E-2</c:v>
                </c:pt>
                <c:pt idx="866">
                  <c:v>5.3692299989052117E-3</c:v>
                </c:pt>
                <c:pt idx="867">
                  <c:v>1.0169230001338292E-2</c:v>
                </c:pt>
                <c:pt idx="868">
                  <c:v>3.316923000238603E-2</c:v>
                </c:pt>
                <c:pt idx="869">
                  <c:v>3.5169230002793483E-2</c:v>
                </c:pt>
                <c:pt idx="870">
                  <c:v>1.4315009997517336E-2</c:v>
                </c:pt>
                <c:pt idx="871">
                  <c:v>2.4672740000823978E-2</c:v>
                </c:pt>
                <c:pt idx="872">
                  <c:v>1.6597840003669262E-2</c:v>
                </c:pt>
                <c:pt idx="873">
                  <c:v>1.819243000500137E-2</c:v>
                </c:pt>
                <c:pt idx="874">
                  <c:v>1.8500100006349385E-2</c:v>
                </c:pt>
                <c:pt idx="875">
                  <c:v>1.8157830003474373E-2</c:v>
                </c:pt>
                <c:pt idx="876">
                  <c:v>2.2849150002002716E-2</c:v>
                </c:pt>
                <c:pt idx="877">
                  <c:v>-6.3627999916207045E-3</c:v>
                </c:pt>
                <c:pt idx="878">
                  <c:v>7.9100299990386702E-3</c:v>
                </c:pt>
                <c:pt idx="879">
                  <c:v>1.8610030005220324E-2</c:v>
                </c:pt>
                <c:pt idx="880">
                  <c:v>2.0510030000878032E-2</c:v>
                </c:pt>
                <c:pt idx="881">
                  <c:v>1.8128520001482684E-2</c:v>
                </c:pt>
                <c:pt idx="882">
                  <c:v>2.328072000091197E-2</c:v>
                </c:pt>
                <c:pt idx="883">
                  <c:v>1.1475430001155473E-2</c:v>
                </c:pt>
                <c:pt idx="884">
                  <c:v>1.9767589998082258E-2</c:v>
                </c:pt>
                <c:pt idx="885">
                  <c:v>1.9919790000130888E-2</c:v>
                </c:pt>
                <c:pt idx="886">
                  <c:v>1.8874370005505625E-2</c:v>
                </c:pt>
                <c:pt idx="887">
                  <c:v>2.6120030001038685E-2</c:v>
                </c:pt>
                <c:pt idx="888">
                  <c:v>1.9175500005076174E-2</c:v>
                </c:pt>
                <c:pt idx="889">
                  <c:v>1.8649460005690344E-2</c:v>
                </c:pt>
                <c:pt idx="890">
                  <c:v>1.8686439994780812E-2</c:v>
                </c:pt>
                <c:pt idx="891">
                  <c:v>2.011373000277672E-2</c:v>
                </c:pt>
                <c:pt idx="892">
                  <c:v>1.4786560008360539E-2</c:v>
                </c:pt>
                <c:pt idx="893">
                  <c:v>2.0219260004523676E-2</c:v>
                </c:pt>
                <c:pt idx="894">
                  <c:v>2.6580260004266165E-2</c:v>
                </c:pt>
                <c:pt idx="895">
                  <c:v>1.7990020009165164E-2</c:v>
                </c:pt>
                <c:pt idx="896">
                  <c:v>1.8638059998920653E-2</c:v>
                </c:pt>
                <c:pt idx="897">
                  <c:v>2.0010890002595261E-2</c:v>
                </c:pt>
                <c:pt idx="898">
                  <c:v>2.0010890002595261E-2</c:v>
                </c:pt>
                <c:pt idx="899">
                  <c:v>1.8690260003495496E-2</c:v>
                </c:pt>
                <c:pt idx="900">
                  <c:v>2.099026000360027E-2</c:v>
                </c:pt>
                <c:pt idx="901">
                  <c:v>2.099026000360027E-2</c:v>
                </c:pt>
                <c:pt idx="902">
                  <c:v>2.0896800007903948E-2</c:v>
                </c:pt>
                <c:pt idx="903">
                  <c:v>1.9826230003673118E-2</c:v>
                </c:pt>
                <c:pt idx="904">
                  <c:v>2.002623000589665E-2</c:v>
                </c:pt>
                <c:pt idx="905">
                  <c:v>2.0499059995927382E-2</c:v>
                </c:pt>
                <c:pt idx="906">
                  <c:v>2.0599060000677127E-2</c:v>
                </c:pt>
                <c:pt idx="907">
                  <c:v>2.2799059996032156E-2</c:v>
                </c:pt>
                <c:pt idx="908">
                  <c:v>1.9629499998700339E-2</c:v>
                </c:pt>
                <c:pt idx="909">
                  <c:v>1.5781699999934062E-2</c:v>
                </c:pt>
                <c:pt idx="910">
                  <c:v>2.1781700001156423E-2</c:v>
                </c:pt>
                <c:pt idx="911">
                  <c:v>4.6795599992037751E-3</c:v>
                </c:pt>
                <c:pt idx="912">
                  <c:v>1.9679559998621698E-2</c:v>
                </c:pt>
                <c:pt idx="913">
                  <c:v>2.3390499998640735E-2</c:v>
                </c:pt>
                <c:pt idx="914">
                  <c:v>1.6112260003865231E-2</c:v>
                </c:pt>
                <c:pt idx="915">
                  <c:v>1.891666000301484E-2</c:v>
                </c:pt>
                <c:pt idx="916">
                  <c:v>2.0225460008077789E-2</c:v>
                </c:pt>
                <c:pt idx="917">
                  <c:v>1.9937120006943587E-2</c:v>
                </c:pt>
                <c:pt idx="918">
                  <c:v>2.1089320005557965E-2</c:v>
                </c:pt>
                <c:pt idx="919">
                  <c:v>2.0798240002477542E-2</c:v>
                </c:pt>
                <c:pt idx="920">
                  <c:v>2.2121130001323763E-2</c:v>
                </c:pt>
                <c:pt idx="921">
                  <c:v>2.2221130006073508E-2</c:v>
                </c:pt>
                <c:pt idx="922">
                  <c:v>2.239723000820959E-2</c:v>
                </c:pt>
                <c:pt idx="923">
                  <c:v>2.1770060004200786E-2</c:v>
                </c:pt>
                <c:pt idx="924">
                  <c:v>2.2070060003898107E-2</c:v>
                </c:pt>
                <c:pt idx="925">
                  <c:v>2.1900500003539491E-2</c:v>
                </c:pt>
                <c:pt idx="926">
                  <c:v>2.2200500003236812E-2</c:v>
                </c:pt>
                <c:pt idx="927">
                  <c:v>2.1873329998925328E-2</c:v>
                </c:pt>
                <c:pt idx="928">
                  <c:v>2.2146160001284443E-2</c:v>
                </c:pt>
                <c:pt idx="929">
                  <c:v>1.7049430003680754E-2</c:v>
                </c:pt>
                <c:pt idx="930">
                  <c:v>1.7849430005298927E-2</c:v>
                </c:pt>
                <c:pt idx="931">
                  <c:v>2.1922259998973459E-2</c:v>
                </c:pt>
                <c:pt idx="932">
                  <c:v>2.2022260003723204E-2</c:v>
                </c:pt>
                <c:pt idx="933">
                  <c:v>2.1995090006384999E-2</c:v>
                </c:pt>
                <c:pt idx="934">
                  <c:v>2.2095090003858786E-2</c:v>
                </c:pt>
                <c:pt idx="935">
                  <c:v>2.1726660001149867E-2</c:v>
                </c:pt>
                <c:pt idx="936">
                  <c:v>3.3931060002942104E-2</c:v>
                </c:pt>
                <c:pt idx="937">
                  <c:v>1.9510430000082124E-2</c:v>
                </c:pt>
                <c:pt idx="938">
                  <c:v>2.0310430001700297E-2</c:v>
                </c:pt>
                <c:pt idx="939">
                  <c:v>2.1913700002187397E-2</c:v>
                </c:pt>
                <c:pt idx="940">
                  <c:v>1.9489800004521385E-2</c:v>
                </c:pt>
                <c:pt idx="941">
                  <c:v>2.1211560000665486E-2</c:v>
                </c:pt>
                <c:pt idx="942">
                  <c:v>2.1911559997533914E-2</c:v>
                </c:pt>
                <c:pt idx="943">
                  <c:v>1.9684390004840679E-2</c:v>
                </c:pt>
                <c:pt idx="944">
                  <c:v>2.6684390002628788E-2</c:v>
                </c:pt>
                <c:pt idx="945">
                  <c:v>2.6212690005195327E-2</c:v>
                </c:pt>
                <c:pt idx="946">
                  <c:v>2.1431300003314391E-2</c:v>
                </c:pt>
                <c:pt idx="947">
                  <c:v>3.4901990002254024E-2</c:v>
                </c:pt>
                <c:pt idx="948">
                  <c:v>1.9340820006618742E-2</c:v>
                </c:pt>
                <c:pt idx="949">
                  <c:v>2.049302000523312E-2</c:v>
                </c:pt>
                <c:pt idx="950">
                  <c:v>2.3398550001729745E-2</c:v>
                </c:pt>
                <c:pt idx="951">
                  <c:v>2.2173760000441689E-2</c:v>
                </c:pt>
                <c:pt idx="952">
                  <c:v>2.7784700003394391E-2</c:v>
                </c:pt>
                <c:pt idx="953">
                  <c:v>2.8436900000087917E-2</c:v>
                </c:pt>
                <c:pt idx="954">
                  <c:v>2.2128220000013243E-2</c:v>
                </c:pt>
                <c:pt idx="955">
                  <c:v>3.1207590007397812E-2</c:v>
                </c:pt>
                <c:pt idx="956">
                  <c:v>2.2680419999232981E-2</c:v>
                </c:pt>
                <c:pt idx="957">
                  <c:v>3.235979000601219E-2</c:v>
                </c:pt>
                <c:pt idx="958">
                  <c:v>1.9469600003503729E-2</c:v>
                </c:pt>
                <c:pt idx="959">
                  <c:v>2.7469599997857586E-2</c:v>
                </c:pt>
                <c:pt idx="960">
                  <c:v>2.2621800002525561E-2</c:v>
                </c:pt>
                <c:pt idx="961">
                  <c:v>2.24067000017385E-2</c:v>
                </c:pt>
                <c:pt idx="962">
                  <c:v>2.8690419996564742E-2</c:v>
                </c:pt>
                <c:pt idx="963">
                  <c:v>2.1012180004618131E-2</c:v>
                </c:pt>
                <c:pt idx="964">
                  <c:v>1.9197080007870682E-2</c:v>
                </c:pt>
                <c:pt idx="965">
                  <c:v>2.328513000975363E-2</c:v>
                </c:pt>
                <c:pt idx="966">
                  <c:v>2.39363200016669E-2</c:v>
                </c:pt>
                <c:pt idx="967">
                  <c:v>2.1466760001203511E-2</c:v>
                </c:pt>
                <c:pt idx="968">
                  <c:v>2.3559209999802988E-2</c:v>
                </c:pt>
                <c:pt idx="969">
                  <c:v>2.2535119998792652E-2</c:v>
                </c:pt>
                <c:pt idx="970">
                  <c:v>2.3021220004011411E-2</c:v>
                </c:pt>
                <c:pt idx="971">
                  <c:v>2.3724490005406551E-2</c:v>
                </c:pt>
                <c:pt idx="972">
                  <c:v>1.7920450001838617E-2</c:v>
                </c:pt>
                <c:pt idx="973">
                  <c:v>1.7930449997948017E-2</c:v>
                </c:pt>
                <c:pt idx="974">
                  <c:v>1.8080449997796677E-2</c:v>
                </c:pt>
                <c:pt idx="975">
                  <c:v>1.8120449996786192E-2</c:v>
                </c:pt>
                <c:pt idx="976">
                  <c:v>2.4659160000737756E-2</c:v>
                </c:pt>
                <c:pt idx="977">
                  <c:v>1.974531000450952E-2</c:v>
                </c:pt>
                <c:pt idx="978">
                  <c:v>2.2897510003531352E-2</c:v>
                </c:pt>
                <c:pt idx="979">
                  <c:v>2.5300780005636625E-2</c:v>
                </c:pt>
                <c:pt idx="980">
                  <c:v>2.3049710005579982E-2</c:v>
                </c:pt>
                <c:pt idx="981">
                  <c:v>2.5752980007382575E-2</c:v>
                </c:pt>
                <c:pt idx="982">
                  <c:v>2.4908320003305562E-2</c:v>
                </c:pt>
                <c:pt idx="983">
                  <c:v>2.577272000053199E-2</c:v>
                </c:pt>
                <c:pt idx="984">
                  <c:v>2.5716240001202095E-2</c:v>
                </c:pt>
                <c:pt idx="985">
                  <c:v>2.5757620001968462E-2</c:v>
                </c:pt>
                <c:pt idx="986">
                  <c:v>2.4330450003617443E-2</c:v>
                </c:pt>
                <c:pt idx="987">
                  <c:v>2.36826500040479E-2</c:v>
                </c:pt>
                <c:pt idx="988">
                  <c:v>2.5040259999514092E-2</c:v>
                </c:pt>
                <c:pt idx="989">
                  <c:v>1.4562020005541854E-2</c:v>
                </c:pt>
                <c:pt idx="990">
                  <c:v>1.5302020008675754E-2</c:v>
                </c:pt>
                <c:pt idx="991">
                  <c:v>2.556202000414487E-2</c:v>
                </c:pt>
                <c:pt idx="992">
                  <c:v>2.6238120000925846E-2</c:v>
                </c:pt>
                <c:pt idx="993">
                  <c:v>3.0538120001438074E-2</c:v>
                </c:pt>
                <c:pt idx="994">
                  <c:v>2.2205540000868496E-2</c:v>
                </c:pt>
                <c:pt idx="995">
                  <c:v>2.5139250006759539E-2</c:v>
                </c:pt>
                <c:pt idx="996">
                  <c:v>2.0482480002101511E-2</c:v>
                </c:pt>
                <c:pt idx="997">
                  <c:v>2.3939080005220603E-2</c:v>
                </c:pt>
                <c:pt idx="998">
                  <c:v>2.2515179996844381E-2</c:v>
                </c:pt>
                <c:pt idx="999">
                  <c:v>2.5872660007735249E-2</c:v>
                </c:pt>
                <c:pt idx="1000">
                  <c:v>2.4029510001128074E-2</c:v>
                </c:pt>
                <c:pt idx="1001">
                  <c:v>2.6390390004962683E-2</c:v>
                </c:pt>
                <c:pt idx="1002">
                  <c:v>2.7363220004190225E-2</c:v>
                </c:pt>
                <c:pt idx="1003">
                  <c:v>2.3206739999295678E-2</c:v>
                </c:pt>
                <c:pt idx="1004">
                  <c:v>2.1087239998450968E-2</c:v>
                </c:pt>
                <c:pt idx="1005">
                  <c:v>2.4748120005824603E-2</c:v>
                </c:pt>
                <c:pt idx="1006">
                  <c:v>2.4493780001648702E-2</c:v>
                </c:pt>
                <c:pt idx="1007">
                  <c:v>2.7434149997134227E-2</c:v>
                </c:pt>
                <c:pt idx="1008">
                  <c:v>2.643855000496842E-2</c:v>
                </c:pt>
                <c:pt idx="1009">
                  <c:v>1.975377000781009E-2</c:v>
                </c:pt>
                <c:pt idx="1010">
                  <c:v>2.5541820003127214E-2</c:v>
                </c:pt>
                <c:pt idx="1011">
                  <c:v>3.3414650002669077E-2</c:v>
                </c:pt>
                <c:pt idx="1012">
                  <c:v>2.8122319999965839E-2</c:v>
                </c:pt>
                <c:pt idx="1013">
                  <c:v>2.6974519998475444E-2</c:v>
                </c:pt>
                <c:pt idx="1014">
                  <c:v>2.6947350001137238E-2</c:v>
                </c:pt>
                <c:pt idx="1015">
                  <c:v>2.6409360005345661E-2</c:v>
                </c:pt>
                <c:pt idx="1016">
                  <c:v>2.7223280005273409E-2</c:v>
                </c:pt>
                <c:pt idx="1017">
                  <c:v>3.0832080003165174E-2</c:v>
                </c:pt>
                <c:pt idx="1018">
                  <c:v>2.6704910000262316E-2</c:v>
                </c:pt>
                <c:pt idx="1019">
                  <c:v>2.6034340000478551E-2</c:v>
                </c:pt>
                <c:pt idx="1020">
                  <c:v>2.7665020003041718E-2</c:v>
                </c:pt>
                <c:pt idx="1021">
                  <c:v>2.6919480005744845E-2</c:v>
                </c:pt>
                <c:pt idx="1022">
                  <c:v>2.7698850004526321E-2</c:v>
                </c:pt>
                <c:pt idx="1023">
                  <c:v>3.414778000296792E-2</c:v>
                </c:pt>
                <c:pt idx="1024">
                  <c:v>2.6652010004909243E-2</c:v>
                </c:pt>
                <c:pt idx="1025">
                  <c:v>2.5108610003371723E-2</c:v>
                </c:pt>
                <c:pt idx="1026">
                  <c:v>3.1684710003901273E-2</c:v>
                </c:pt>
                <c:pt idx="1027">
                  <c:v>2.9970860006869771E-2</c:v>
                </c:pt>
                <c:pt idx="1028">
                  <c:v>3.5670980003487784E-2</c:v>
                </c:pt>
                <c:pt idx="1029">
                  <c:v>2.9631860001245514E-2</c:v>
                </c:pt>
                <c:pt idx="1030">
                  <c:v>2.9247079997730907E-2</c:v>
                </c:pt>
                <c:pt idx="1031">
                  <c:v>3.988418000517413E-2</c:v>
                </c:pt>
                <c:pt idx="1032">
                  <c:v>2.896028000395745E-2</c:v>
                </c:pt>
                <c:pt idx="1033">
                  <c:v>2.9060280001431238E-2</c:v>
                </c:pt>
                <c:pt idx="1034">
                  <c:v>3.0360280004970264E-2</c:v>
                </c:pt>
                <c:pt idx="1035">
                  <c:v>2.17363799965824E-2</c:v>
                </c:pt>
                <c:pt idx="1036">
                  <c:v>2.7312480000546202E-2</c:v>
                </c:pt>
                <c:pt idx="1037">
                  <c:v>2.9312480000953656E-2</c:v>
                </c:pt>
                <c:pt idx="1038">
                  <c:v>2.1360110004025046E-2</c:v>
                </c:pt>
                <c:pt idx="1039">
                  <c:v>3.10048800020013E-2</c:v>
                </c:pt>
                <c:pt idx="1040">
                  <c:v>2.7153810005984269E-2</c:v>
                </c:pt>
                <c:pt idx="1041">
                  <c:v>3.1193050002912059E-2</c:v>
                </c:pt>
                <c:pt idx="1042">
                  <c:v>3.1155060001765378E-2</c:v>
                </c:pt>
                <c:pt idx="1043">
                  <c:v>3.1470280002395157E-2</c:v>
                </c:pt>
                <c:pt idx="1044">
                  <c:v>3.1423610002093483E-2</c:v>
                </c:pt>
                <c:pt idx="1045">
                  <c:v>3.2184610005060676E-2</c:v>
                </c:pt>
                <c:pt idx="1046">
                  <c:v>3.1542220000119414E-2</c:v>
                </c:pt>
                <c:pt idx="1047">
                  <c:v>3.2260710002447013E-2</c:v>
                </c:pt>
                <c:pt idx="1048">
                  <c:v>3.2300710001436528E-2</c:v>
                </c:pt>
                <c:pt idx="1049">
                  <c:v>3.1096680002519861E-2</c:v>
                </c:pt>
                <c:pt idx="1050">
                  <c:v>3.110321999702137E-2</c:v>
                </c:pt>
                <c:pt idx="1051">
                  <c:v>3.0820820000371896E-2</c:v>
                </c:pt>
                <c:pt idx="1052">
                  <c:v>3.1912860002194066E-2</c:v>
                </c:pt>
                <c:pt idx="1053">
                  <c:v>2.3973740004294086E-2</c:v>
                </c:pt>
                <c:pt idx="1054">
                  <c:v>2.6727070006018039E-2</c:v>
                </c:pt>
                <c:pt idx="1055">
                  <c:v>3.3455370008596219E-2</c:v>
                </c:pt>
                <c:pt idx="1056">
                  <c:v>2.8607570005988237E-2</c:v>
                </c:pt>
                <c:pt idx="1057">
                  <c:v>3.11795100060408E-2</c:v>
                </c:pt>
                <c:pt idx="1058">
                  <c:v>3.2045920001110062E-2</c:v>
                </c:pt>
                <c:pt idx="1059">
                  <c:v>3.2724279997637495E-2</c:v>
                </c:pt>
                <c:pt idx="1060">
                  <c:v>3.2186480006203055E-2</c:v>
                </c:pt>
                <c:pt idx="1061">
                  <c:v>3.4250270000484306E-2</c:v>
                </c:pt>
                <c:pt idx="1062">
                  <c:v>3.0884100000548642E-2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Active!$J$21:$J$1999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Active!$K$21:$K$1999</c:f>
              <c:numCache>
                <c:formatCode>General</c:formatCode>
                <c:ptCount val="1979"/>
                <c:pt idx="1063">
                  <c:v>3.3368110001902096E-2</c:v>
                </c:pt>
                <c:pt idx="1064">
                  <c:v>3.3540940006787423E-2</c:v>
                </c:pt>
                <c:pt idx="1065">
                  <c:v>3.270622000854928E-2</c:v>
                </c:pt>
                <c:pt idx="1066">
                  <c:v>3.3882440002344083E-2</c:v>
                </c:pt>
                <c:pt idx="1067">
                  <c:v>3.6082439997699112E-2</c:v>
                </c:pt>
                <c:pt idx="1068">
                  <c:v>3.6162440002954099E-2</c:v>
                </c:pt>
                <c:pt idx="1069">
                  <c:v>3.4634640003787354E-2</c:v>
                </c:pt>
                <c:pt idx="1070">
                  <c:v>3.3806170002208091E-2</c:v>
                </c:pt>
                <c:pt idx="1071">
                  <c:v>2.7382270011003129E-2</c:v>
                </c:pt>
                <c:pt idx="1072">
                  <c:v>3.4110569999029394E-2</c:v>
                </c:pt>
                <c:pt idx="1073">
                  <c:v>3.6807780001254287E-2</c:v>
                </c:pt>
                <c:pt idx="1074">
                  <c:v>3.4914440002467018E-2</c:v>
                </c:pt>
                <c:pt idx="1075">
                  <c:v>3.4914440002467018E-2</c:v>
                </c:pt>
                <c:pt idx="1076">
                  <c:v>3.5515880001184996E-2</c:v>
                </c:pt>
                <c:pt idx="1077">
                  <c:v>3.6562670007697307E-2</c:v>
                </c:pt>
                <c:pt idx="1078">
                  <c:v>3.6413980000361335E-2</c:v>
                </c:pt>
                <c:pt idx="1079">
                  <c:v>3.6513979997835122E-2</c:v>
                </c:pt>
                <c:pt idx="1080">
                  <c:v>3.8551919999008533E-2</c:v>
                </c:pt>
                <c:pt idx="1081">
                  <c:v>3.3292610001808498E-2</c:v>
                </c:pt>
                <c:pt idx="1082">
                  <c:v>3.771260999928927E-2</c:v>
                </c:pt>
                <c:pt idx="1083">
                  <c:v>3.7501209997572005E-2</c:v>
                </c:pt>
                <c:pt idx="1084">
                  <c:v>3.6955669995222706E-2</c:v>
                </c:pt>
                <c:pt idx="1085">
                  <c:v>3.8913280004635453E-2</c:v>
                </c:pt>
                <c:pt idx="1086">
                  <c:v>3.827007000654703E-2</c:v>
                </c:pt>
                <c:pt idx="1087">
                  <c:v>4.1218999998818617E-2</c:v>
                </c:pt>
                <c:pt idx="1088">
                  <c:v>3.9877740004158113E-2</c:v>
                </c:pt>
                <c:pt idx="1089">
                  <c:v>4.022340000665281E-2</c:v>
                </c:pt>
                <c:pt idx="1090">
                  <c:v>3.8281010005448479E-2</c:v>
                </c:pt>
                <c:pt idx="1091">
                  <c:v>4.0553840008215047E-2</c:v>
                </c:pt>
                <c:pt idx="1092">
                  <c:v>3.9899499999592081E-2</c:v>
                </c:pt>
                <c:pt idx="1093">
                  <c:v>3.9257110001926776E-2</c:v>
                </c:pt>
                <c:pt idx="1094">
                  <c:v>3.7105600000359118E-2</c:v>
                </c:pt>
                <c:pt idx="1095">
                  <c:v>3.9704399998299778E-2</c:v>
                </c:pt>
                <c:pt idx="1096">
                  <c:v>4.0414910006802529E-2</c:v>
                </c:pt>
                <c:pt idx="1097">
                  <c:v>4.0729120002652053E-2</c:v>
                </c:pt>
                <c:pt idx="1098">
                  <c:v>4.1758800005482044E-2</c:v>
                </c:pt>
                <c:pt idx="1099">
                  <c:v>4.1087980003794655E-2</c:v>
                </c:pt>
                <c:pt idx="1100">
                  <c:v>4.2334770005254541E-2</c:v>
                </c:pt>
                <c:pt idx="1101">
                  <c:v>4.1094640007941052E-2</c:v>
                </c:pt>
                <c:pt idx="1102">
                  <c:v>4.1094640007941052E-2</c:v>
                </c:pt>
                <c:pt idx="1103">
                  <c:v>4.1835080002783798E-2</c:v>
                </c:pt>
                <c:pt idx="1104">
                  <c:v>4.1991800004325341E-2</c:v>
                </c:pt>
                <c:pt idx="1105">
                  <c:v>4.1422240006795619E-2</c:v>
                </c:pt>
                <c:pt idx="1106">
                  <c:v>4.2666830006055534E-2</c:v>
                </c:pt>
                <c:pt idx="1107">
                  <c:v>4.0944240005046595E-2</c:v>
                </c:pt>
                <c:pt idx="1108">
                  <c:v>4.269223000301281E-2</c:v>
                </c:pt>
                <c:pt idx="1109">
                  <c:v>4.327814000134822E-2</c:v>
                </c:pt>
                <c:pt idx="1110">
                  <c:v>4.3728199998440687E-2</c:v>
                </c:pt>
                <c:pt idx="1111">
                  <c:v>4.2458640004042536E-2</c:v>
                </c:pt>
                <c:pt idx="1112">
                  <c:v>4.3658640002831817E-2</c:v>
                </c:pt>
                <c:pt idx="1113">
                  <c:v>4.4357630009471904E-2</c:v>
                </c:pt>
                <c:pt idx="1114">
                  <c:v>4.5414230007736478E-2</c:v>
                </c:pt>
                <c:pt idx="1115">
                  <c:v>4.6466430001601111E-2</c:v>
                </c:pt>
                <c:pt idx="1116">
                  <c:v>4.5599130004120525E-2</c:v>
                </c:pt>
                <c:pt idx="1117">
                  <c:v>4.4181479999679141E-2</c:v>
                </c:pt>
                <c:pt idx="1118">
                  <c:v>4.413423000369221E-2</c:v>
                </c:pt>
                <c:pt idx="1119">
                  <c:v>4.413423000369221E-2</c:v>
                </c:pt>
                <c:pt idx="1120">
                  <c:v>4.5717039996816311E-2</c:v>
                </c:pt>
                <c:pt idx="1121">
                  <c:v>4.648407000786392E-2</c:v>
                </c:pt>
                <c:pt idx="1122">
                  <c:v>4.5776740007568151E-2</c:v>
                </c:pt>
                <c:pt idx="1123">
                  <c:v>4.5650820000446402E-2</c:v>
                </c:pt>
                <c:pt idx="1124">
                  <c:v>4.5542260006186552E-2</c:v>
                </c:pt>
                <c:pt idx="1125">
                  <c:v>4.6418360005191062E-2</c:v>
                </c:pt>
                <c:pt idx="1126">
                  <c:v>4.6033700004045386E-2</c:v>
                </c:pt>
                <c:pt idx="1127">
                  <c:v>4.7641560006013606E-2</c:v>
                </c:pt>
                <c:pt idx="1128">
                  <c:v>4.7741560003487393E-2</c:v>
                </c:pt>
                <c:pt idx="1129">
                  <c:v>4.7142689967586193E-2</c:v>
                </c:pt>
                <c:pt idx="1130">
                  <c:v>4.7098160051973537E-2</c:v>
                </c:pt>
                <c:pt idx="1131">
                  <c:v>4.8204700004134793E-2</c:v>
                </c:pt>
                <c:pt idx="1132">
                  <c:v>4.7789159878448118E-2</c:v>
                </c:pt>
                <c:pt idx="1133">
                  <c:v>4.6008090001123492E-2</c:v>
                </c:pt>
                <c:pt idx="1134">
                  <c:v>4.709356003877474E-2</c:v>
                </c:pt>
                <c:pt idx="1135">
                  <c:v>4.6436389995506033E-2</c:v>
                </c:pt>
                <c:pt idx="1136">
                  <c:v>4.7174500003166031E-2</c:v>
                </c:pt>
                <c:pt idx="1137">
                  <c:v>4.8021290007454809E-2</c:v>
                </c:pt>
                <c:pt idx="1138">
                  <c:v>4.7873439994873479E-2</c:v>
                </c:pt>
                <c:pt idx="1139">
                  <c:v>4.9230160009756219E-2</c:v>
                </c:pt>
                <c:pt idx="1140">
                  <c:v>4.8241100004815962E-2</c:v>
                </c:pt>
                <c:pt idx="1141">
                  <c:v>4.8992290001478978E-2</c:v>
                </c:pt>
                <c:pt idx="1143">
                  <c:v>4.9731599996448494E-2</c:v>
                </c:pt>
                <c:pt idx="1144">
                  <c:v>4.9743789997592103E-2</c:v>
                </c:pt>
                <c:pt idx="1145">
                  <c:v>4.9744920004741289E-2</c:v>
                </c:pt>
                <c:pt idx="1146">
                  <c:v>5.0805920000129845E-2</c:v>
                </c:pt>
                <c:pt idx="1147">
                  <c:v>5.1724600009038113E-2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Active!$L$21:$L$1999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Active!$M$21:$M$1999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Active!$N$21:$N$1999</c:f>
              <c:numCache>
                <c:formatCode>General</c:formatCode>
                <c:ptCount val="1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Active!$O$21:$O$1999</c:f>
              <c:numCache>
                <c:formatCode>General</c:formatCode>
                <c:ptCount val="1979"/>
                <c:pt idx="0">
                  <c:v>-4.7427084958175089E-2</c:v>
                </c:pt>
                <c:pt idx="1">
                  <c:v>-4.5541997580547139E-2</c:v>
                </c:pt>
                <c:pt idx="2">
                  <c:v>-4.4504576777313093E-2</c:v>
                </c:pt>
                <c:pt idx="3">
                  <c:v>-4.4365374833376318E-2</c:v>
                </c:pt>
                <c:pt idx="4">
                  <c:v>-4.3564597334834788E-2</c:v>
                </c:pt>
                <c:pt idx="5">
                  <c:v>-4.3471551824940211E-2</c:v>
                </c:pt>
                <c:pt idx="6">
                  <c:v>-4.2470763112215842E-2</c:v>
                </c:pt>
                <c:pt idx="7">
                  <c:v>-4.1620898612391349E-2</c:v>
                </c:pt>
                <c:pt idx="8">
                  <c:v>-4.1090465941811226E-2</c:v>
                </c:pt>
                <c:pt idx="9">
                  <c:v>-4.090290963840168E-2</c:v>
                </c:pt>
                <c:pt idx="10">
                  <c:v>-4.089558322029975E-2</c:v>
                </c:pt>
                <c:pt idx="11">
                  <c:v>-4.0834773950053679E-2</c:v>
                </c:pt>
                <c:pt idx="12">
                  <c:v>-4.0805468277645945E-2</c:v>
                </c:pt>
                <c:pt idx="13">
                  <c:v>-4.0798141859544008E-2</c:v>
                </c:pt>
                <c:pt idx="14">
                  <c:v>-4.0756381276362975E-2</c:v>
                </c:pt>
                <c:pt idx="15">
                  <c:v>-4.073220409662659E-2</c:v>
                </c:pt>
                <c:pt idx="16">
                  <c:v>-4.0673592751811108E-2</c:v>
                </c:pt>
                <c:pt idx="17">
                  <c:v>-4.0666266333709171E-2</c:v>
                </c:pt>
                <c:pt idx="18">
                  <c:v>-3.9887468089473445E-2</c:v>
                </c:pt>
                <c:pt idx="19">
                  <c:v>-3.9828856744657963E-2</c:v>
                </c:pt>
                <c:pt idx="20">
                  <c:v>-3.9801748997680804E-2</c:v>
                </c:pt>
                <c:pt idx="21">
                  <c:v>-3.9799551072250222E-2</c:v>
                </c:pt>
                <c:pt idx="22">
                  <c:v>-3.9794422579578867E-2</c:v>
                </c:pt>
                <c:pt idx="23">
                  <c:v>-3.8897669003901986E-2</c:v>
                </c:pt>
                <c:pt idx="24">
                  <c:v>-3.7976738248488712E-2</c:v>
                </c:pt>
                <c:pt idx="25">
                  <c:v>-3.7278530603374271E-2</c:v>
                </c:pt>
                <c:pt idx="26">
                  <c:v>-3.7225047751230145E-2</c:v>
                </c:pt>
                <c:pt idx="27">
                  <c:v>-3.7054342209455055E-2</c:v>
                </c:pt>
                <c:pt idx="28">
                  <c:v>-3.7008918417223056E-2</c:v>
                </c:pt>
                <c:pt idx="29">
                  <c:v>-3.6455773850526937E-2</c:v>
                </c:pt>
                <c:pt idx="30">
                  <c:v>-3.6446249506994419E-2</c:v>
                </c:pt>
                <c:pt idx="31">
                  <c:v>-3.6428666103549778E-2</c:v>
                </c:pt>
                <c:pt idx="32">
                  <c:v>-3.6426468178119197E-2</c:v>
                </c:pt>
                <c:pt idx="33">
                  <c:v>-3.6423537610878423E-2</c:v>
                </c:pt>
                <c:pt idx="34">
                  <c:v>-3.63920340130401E-2</c:v>
                </c:pt>
                <c:pt idx="35">
                  <c:v>-3.6382509669507582E-2</c:v>
                </c:pt>
                <c:pt idx="36">
                  <c:v>-3.6348075504428493E-2</c:v>
                </c:pt>
                <c:pt idx="37">
                  <c:v>-3.6348075504428493E-2</c:v>
                </c:pt>
                <c:pt idx="38">
                  <c:v>-3.633415531003481E-2</c:v>
                </c:pt>
                <c:pt idx="39">
                  <c:v>-3.633415531003481E-2</c:v>
                </c:pt>
                <c:pt idx="40">
                  <c:v>-3.6255762636344099E-2</c:v>
                </c:pt>
                <c:pt idx="41">
                  <c:v>-3.6202279784199973E-2</c:v>
                </c:pt>
                <c:pt idx="42">
                  <c:v>-3.5527516677011733E-2</c:v>
                </c:pt>
                <c:pt idx="43">
                  <c:v>-3.5513596482618051E-2</c:v>
                </c:pt>
                <c:pt idx="44">
                  <c:v>-3.5405898136519606E-2</c:v>
                </c:pt>
                <c:pt idx="45">
                  <c:v>-3.5383918882213802E-2</c:v>
                </c:pt>
                <c:pt idx="46">
                  <c:v>-3.5332633955500251E-2</c:v>
                </c:pt>
                <c:pt idx="47">
                  <c:v>-3.4912097556449168E-2</c:v>
                </c:pt>
                <c:pt idx="48">
                  <c:v>-3.4697433506062456E-2</c:v>
                </c:pt>
                <c:pt idx="49">
                  <c:v>-3.4660801415552778E-2</c:v>
                </c:pt>
                <c:pt idx="50">
                  <c:v>-2.7529266035128931E-2</c:v>
                </c:pt>
                <c:pt idx="51">
                  <c:v>-2.7456001854109579E-2</c:v>
                </c:pt>
                <c:pt idx="52">
                  <c:v>-2.7421567689030483E-2</c:v>
                </c:pt>
                <c:pt idx="53">
                  <c:v>-2.7417171838169323E-2</c:v>
                </c:pt>
                <c:pt idx="54">
                  <c:v>-2.7412043345497968E-2</c:v>
                </c:pt>
                <c:pt idx="55">
                  <c:v>-2.7409845420067386E-2</c:v>
                </c:pt>
                <c:pt idx="56">
                  <c:v>-2.7395192583863515E-2</c:v>
                </c:pt>
                <c:pt idx="57">
                  <c:v>-2.7382737673090227E-2</c:v>
                </c:pt>
                <c:pt idx="58">
                  <c:v>-2.7358560493353841E-2</c:v>
                </c:pt>
                <c:pt idx="59">
                  <c:v>-2.7351234075251904E-2</c:v>
                </c:pt>
                <c:pt idx="60">
                  <c:v>-2.7351234075251904E-2</c:v>
                </c:pt>
                <c:pt idx="61">
                  <c:v>-2.7343907657149967E-2</c:v>
                </c:pt>
                <c:pt idx="62">
                  <c:v>-2.7336581239048034E-2</c:v>
                </c:pt>
                <c:pt idx="63">
                  <c:v>-2.7336581239048034E-2</c:v>
                </c:pt>
                <c:pt idx="64">
                  <c:v>-2.73292548209461E-2</c:v>
                </c:pt>
                <c:pt idx="65">
                  <c:v>-2.7314601984742226E-2</c:v>
                </c:pt>
                <c:pt idx="66">
                  <c:v>-2.7314601984742226E-2</c:v>
                </c:pt>
                <c:pt idx="67">
                  <c:v>-2.6557782994812307E-2</c:v>
                </c:pt>
                <c:pt idx="68">
                  <c:v>-2.6557782994812307E-2</c:v>
                </c:pt>
                <c:pt idx="69">
                  <c:v>-2.6545328084039019E-2</c:v>
                </c:pt>
                <c:pt idx="70">
                  <c:v>-2.6466202768538116E-2</c:v>
                </c:pt>
                <c:pt idx="71">
                  <c:v>-2.6456678425005598E-2</c:v>
                </c:pt>
                <c:pt idx="72">
                  <c:v>-2.6400997647430889E-2</c:v>
                </c:pt>
                <c:pt idx="73">
                  <c:v>-2.5690335091543164E-2</c:v>
                </c:pt>
                <c:pt idx="74">
                  <c:v>-2.5671286404478133E-2</c:v>
                </c:pt>
                <c:pt idx="75">
                  <c:v>-2.5624397328625745E-2</c:v>
                </c:pt>
                <c:pt idx="76">
                  <c:v>-2.5624397328625745E-2</c:v>
                </c:pt>
                <c:pt idx="77">
                  <c:v>-2.5624397328625745E-2</c:v>
                </c:pt>
                <c:pt idx="78">
                  <c:v>-2.5614872985093233E-2</c:v>
                </c:pt>
                <c:pt idx="79">
                  <c:v>-2.5614872985093233E-2</c:v>
                </c:pt>
                <c:pt idx="80">
                  <c:v>-2.5609744492421878E-2</c:v>
                </c:pt>
                <c:pt idx="81">
                  <c:v>-2.5602418074319941E-2</c:v>
                </c:pt>
                <c:pt idx="82">
                  <c:v>-2.5600220148889359E-2</c:v>
                </c:pt>
                <c:pt idx="83">
                  <c:v>-2.5595091656218004E-2</c:v>
                </c:pt>
                <c:pt idx="84">
                  <c:v>-2.5556261640277748E-2</c:v>
                </c:pt>
                <c:pt idx="85">
                  <c:v>-2.5556261640277748E-2</c:v>
                </c:pt>
                <c:pt idx="86">
                  <c:v>-2.5548935222175814E-2</c:v>
                </c:pt>
                <c:pt idx="87">
                  <c:v>-2.552402540062923E-2</c:v>
                </c:pt>
                <c:pt idx="88">
                  <c:v>-2.4777463396042022E-2</c:v>
                </c:pt>
                <c:pt idx="89">
                  <c:v>-2.4777463396042022E-2</c:v>
                </c:pt>
                <c:pt idx="90">
                  <c:v>-2.477233490337067E-2</c:v>
                </c:pt>
                <c:pt idx="91">
                  <c:v>-2.4640459377535832E-2</c:v>
                </c:pt>
                <c:pt idx="92">
                  <c:v>-2.4638261452105251E-2</c:v>
                </c:pt>
                <c:pt idx="93">
                  <c:v>-2.4073394616446038E-2</c:v>
                </c:pt>
                <c:pt idx="94">
                  <c:v>-2.3944449657851974E-2</c:v>
                </c:pt>
                <c:pt idx="95">
                  <c:v>-2.3944449657851974E-2</c:v>
                </c:pt>
                <c:pt idx="96">
                  <c:v>-2.393712323975004E-2</c:v>
                </c:pt>
                <c:pt idx="97">
                  <c:v>-2.393712323975004E-2</c:v>
                </c:pt>
                <c:pt idx="98">
                  <c:v>-2.3896095298379202E-2</c:v>
                </c:pt>
                <c:pt idx="99">
                  <c:v>-2.3888768880277265E-2</c:v>
                </c:pt>
                <c:pt idx="100">
                  <c:v>-2.3866789625971462E-2</c:v>
                </c:pt>
                <c:pt idx="101">
                  <c:v>-2.3866789625971462E-2</c:v>
                </c:pt>
                <c:pt idx="102">
                  <c:v>-2.3859463207869525E-2</c:v>
                </c:pt>
                <c:pt idx="103">
                  <c:v>-2.3859463207869525E-2</c:v>
                </c:pt>
                <c:pt idx="104">
                  <c:v>-2.3859463207869525E-2</c:v>
                </c:pt>
                <c:pt idx="105">
                  <c:v>-2.3859463207869525E-2</c:v>
                </c:pt>
                <c:pt idx="106">
                  <c:v>-2.3859463207869525E-2</c:v>
                </c:pt>
                <c:pt idx="107">
                  <c:v>-2.3854334715198169E-2</c:v>
                </c:pt>
                <c:pt idx="108">
                  <c:v>-2.3852136789767588E-2</c:v>
                </c:pt>
                <c:pt idx="109">
                  <c:v>-2.380817828115598E-2</c:v>
                </c:pt>
                <c:pt idx="110">
                  <c:v>-2.3803049788484625E-2</c:v>
                </c:pt>
                <c:pt idx="111">
                  <c:v>-2.3797921295813269E-2</c:v>
                </c:pt>
                <c:pt idx="112">
                  <c:v>-2.3793525444952106E-2</c:v>
                </c:pt>
                <c:pt idx="113">
                  <c:v>-2.3778872608748239E-2</c:v>
                </c:pt>
                <c:pt idx="114">
                  <c:v>-2.3775942041507462E-2</c:v>
                </c:pt>
                <c:pt idx="115">
                  <c:v>-2.3773744116076884E-2</c:v>
                </c:pt>
                <c:pt idx="116">
                  <c:v>-2.3771546190646302E-2</c:v>
                </c:pt>
                <c:pt idx="117">
                  <c:v>-2.3767150339785138E-2</c:v>
                </c:pt>
                <c:pt idx="118">
                  <c:v>-2.3764219772544365E-2</c:v>
                </c:pt>
                <c:pt idx="119">
                  <c:v>-2.3756893354442431E-2</c:v>
                </c:pt>
                <c:pt idx="120">
                  <c:v>-2.3744438443669143E-2</c:v>
                </c:pt>
                <c:pt idx="121">
                  <c:v>-2.3006668140804251E-2</c:v>
                </c:pt>
                <c:pt idx="122">
                  <c:v>-2.2994945871841158E-2</c:v>
                </c:pt>
                <c:pt idx="123">
                  <c:v>-2.2948789437798964E-2</c:v>
                </c:pt>
                <c:pt idx="124">
                  <c:v>-2.2907028854617935E-2</c:v>
                </c:pt>
                <c:pt idx="125">
                  <c:v>-2.287772318221019E-2</c:v>
                </c:pt>
                <c:pt idx="126">
                  <c:v>-2.1925288828958597E-2</c:v>
                </c:pt>
                <c:pt idx="127">
                  <c:v>-2.1917962410856664E-2</c:v>
                </c:pt>
                <c:pt idx="128">
                  <c:v>-2.1917962410856664E-2</c:v>
                </c:pt>
                <c:pt idx="129">
                  <c:v>-2.1895983156550856E-2</c:v>
                </c:pt>
                <c:pt idx="130">
                  <c:v>-2.0460005208571531E-2</c:v>
                </c:pt>
                <c:pt idx="131">
                  <c:v>-2.0449748223228821E-2</c:v>
                </c:pt>
                <c:pt idx="132">
                  <c:v>-2.0408720281857987E-2</c:v>
                </c:pt>
                <c:pt idx="133">
                  <c:v>-2.0399195938325468E-2</c:v>
                </c:pt>
                <c:pt idx="134">
                  <c:v>-2.0394067445654113E-2</c:v>
                </c:pt>
                <c:pt idx="135">
                  <c:v>-2.0340584593509986E-2</c:v>
                </c:pt>
                <c:pt idx="136">
                  <c:v>-2.0335456100838631E-2</c:v>
                </c:pt>
                <c:pt idx="137">
                  <c:v>-2.0325931757306116E-2</c:v>
                </c:pt>
                <c:pt idx="138">
                  <c:v>-2.0318605339204182E-2</c:v>
                </c:pt>
                <c:pt idx="139">
                  <c:v>-2.03164074137736E-2</c:v>
                </c:pt>
                <c:pt idx="140">
                  <c:v>-2.0245341158184826E-2</c:v>
                </c:pt>
                <c:pt idx="141">
                  <c:v>-2.0243143232754248E-2</c:v>
                </c:pt>
                <c:pt idx="142">
                  <c:v>-2.0199184724142637E-2</c:v>
                </c:pt>
                <c:pt idx="143">
                  <c:v>-2.0199184724142637E-2</c:v>
                </c:pt>
                <c:pt idx="144">
                  <c:v>-2.0199184724142637E-2</c:v>
                </c:pt>
                <c:pt idx="145">
                  <c:v>-2.0199184724142637E-2</c:v>
                </c:pt>
                <c:pt idx="146">
                  <c:v>-2.0184531887938763E-2</c:v>
                </c:pt>
                <c:pt idx="147">
                  <c:v>-2.0133246961225218E-2</c:v>
                </c:pt>
                <c:pt idx="148">
                  <c:v>-1.9578637110908712E-2</c:v>
                </c:pt>
                <c:pt idx="149">
                  <c:v>-1.9578637110908712E-2</c:v>
                </c:pt>
                <c:pt idx="150">
                  <c:v>-1.9578637110908712E-2</c:v>
                </c:pt>
                <c:pt idx="151">
                  <c:v>-1.9578637110908712E-2</c:v>
                </c:pt>
                <c:pt idx="152">
                  <c:v>-1.9529550109625746E-2</c:v>
                </c:pt>
                <c:pt idx="153">
                  <c:v>-1.952002576609323E-2</c:v>
                </c:pt>
                <c:pt idx="154">
                  <c:v>-1.952002576609323E-2</c:v>
                </c:pt>
                <c:pt idx="155">
                  <c:v>-1.952002576609323E-2</c:v>
                </c:pt>
                <c:pt idx="156">
                  <c:v>-1.952002576609323E-2</c:v>
                </c:pt>
                <c:pt idx="157">
                  <c:v>-1.9517827840662649E-2</c:v>
                </c:pt>
                <c:pt idx="158">
                  <c:v>-1.9517827840662649E-2</c:v>
                </c:pt>
                <c:pt idx="159">
                  <c:v>-1.9442365734212715E-2</c:v>
                </c:pt>
                <c:pt idx="160">
                  <c:v>-1.9442365734212715E-2</c:v>
                </c:pt>
                <c:pt idx="161">
                  <c:v>-1.9442365734212715E-2</c:v>
                </c:pt>
                <c:pt idx="162">
                  <c:v>-1.9442365734212715E-2</c:v>
                </c:pt>
                <c:pt idx="163">
                  <c:v>-1.9415257987235555E-2</c:v>
                </c:pt>
                <c:pt idx="164">
                  <c:v>-1.9415257987235555E-2</c:v>
                </c:pt>
                <c:pt idx="165">
                  <c:v>-1.9415257987235555E-2</c:v>
                </c:pt>
                <c:pt idx="166">
                  <c:v>-1.9380823822156459E-2</c:v>
                </c:pt>
                <c:pt idx="167">
                  <c:v>-1.9380823822156459E-2</c:v>
                </c:pt>
                <c:pt idx="168">
                  <c:v>-1.9336865313544845E-2</c:v>
                </c:pt>
                <c:pt idx="169">
                  <c:v>-1.9336865313544845E-2</c:v>
                </c:pt>
                <c:pt idx="170">
                  <c:v>-1.9336865313544845E-2</c:v>
                </c:pt>
                <c:pt idx="171">
                  <c:v>-1.9336865313544845E-2</c:v>
                </c:pt>
                <c:pt idx="172">
                  <c:v>-1.9290708879502655E-2</c:v>
                </c:pt>
                <c:pt idx="173">
                  <c:v>-1.8657706355495442E-2</c:v>
                </c:pt>
                <c:pt idx="174">
                  <c:v>-1.8611549921453249E-2</c:v>
                </c:pt>
                <c:pt idx="175">
                  <c:v>-1.8584442174476086E-2</c:v>
                </c:pt>
                <c:pt idx="176">
                  <c:v>-1.8550740651207185E-2</c:v>
                </c:pt>
                <c:pt idx="177">
                  <c:v>-1.8550740651207185E-2</c:v>
                </c:pt>
                <c:pt idx="178">
                  <c:v>-1.8550740651207185E-2</c:v>
                </c:pt>
                <c:pt idx="179">
                  <c:v>-1.8550740651207185E-2</c:v>
                </c:pt>
                <c:pt idx="180">
                  <c:v>-1.8528761396901378E-2</c:v>
                </c:pt>
                <c:pt idx="181">
                  <c:v>-1.8528761396901378E-2</c:v>
                </c:pt>
                <c:pt idx="182">
                  <c:v>-1.8528761396901378E-2</c:v>
                </c:pt>
                <c:pt idx="183">
                  <c:v>-1.8526563471470799E-2</c:v>
                </c:pt>
                <c:pt idx="184">
                  <c:v>-1.8521434978799444E-2</c:v>
                </c:pt>
                <c:pt idx="185">
                  <c:v>-1.844597287234951E-2</c:v>
                </c:pt>
                <c:pt idx="186">
                  <c:v>-1.7601236865196365E-2</c:v>
                </c:pt>
                <c:pt idx="187">
                  <c:v>-1.678067803777961E-2</c:v>
                </c:pt>
                <c:pt idx="188">
                  <c:v>-1.678067803777961E-2</c:v>
                </c:pt>
                <c:pt idx="189">
                  <c:v>-1.6751372365371869E-2</c:v>
                </c:pt>
                <c:pt idx="190">
                  <c:v>-1.6744045947269935E-2</c:v>
                </c:pt>
                <c:pt idx="191">
                  <c:v>-1.6744045947269935E-2</c:v>
                </c:pt>
                <c:pt idx="192">
                  <c:v>-1.6744045947269935E-2</c:v>
                </c:pt>
                <c:pt idx="193">
                  <c:v>-1.6744045947269935E-2</c:v>
                </c:pt>
                <c:pt idx="194">
                  <c:v>-1.6662722706338451E-2</c:v>
                </c:pt>
                <c:pt idx="195">
                  <c:v>-1.6650267795565162E-2</c:v>
                </c:pt>
                <c:pt idx="196">
                  <c:v>-1.664806987013458E-2</c:v>
                </c:pt>
                <c:pt idx="197">
                  <c:v>-1.6640743452032647E-2</c:v>
                </c:pt>
                <c:pt idx="198">
                  <c:v>-1.6626090615828773E-2</c:v>
                </c:pt>
                <c:pt idx="199">
                  <c:v>-1.6598982868851614E-2</c:v>
                </c:pt>
                <c:pt idx="200">
                  <c:v>-1.6596784943421032E-2</c:v>
                </c:pt>
                <c:pt idx="201">
                  <c:v>-1.6567479271013291E-2</c:v>
                </c:pt>
                <c:pt idx="202">
                  <c:v>-1.6501541508095872E-2</c:v>
                </c:pt>
                <c:pt idx="203">
                  <c:v>-1.5857549356935757E-2</c:v>
                </c:pt>
                <c:pt idx="204">
                  <c:v>-1.5813590848324146E-2</c:v>
                </c:pt>
                <c:pt idx="205">
                  <c:v>-1.5813590848324146E-2</c:v>
                </c:pt>
                <c:pt idx="206">
                  <c:v>-1.5790878952208147E-2</c:v>
                </c:pt>
                <c:pt idx="207">
                  <c:v>-1.5776226116004276E-2</c:v>
                </c:pt>
                <c:pt idx="208">
                  <c:v>-1.5774028190573695E-2</c:v>
                </c:pt>
                <c:pt idx="209">
                  <c:v>-1.5769632339712535E-2</c:v>
                </c:pt>
                <c:pt idx="210">
                  <c:v>-1.5740326667304794E-2</c:v>
                </c:pt>
                <c:pt idx="211">
                  <c:v>-1.5740326667304794E-2</c:v>
                </c:pt>
                <c:pt idx="212">
                  <c:v>-1.5740326667304794E-2</c:v>
                </c:pt>
                <c:pt idx="213">
                  <c:v>-1.5725673831100923E-2</c:v>
                </c:pt>
                <c:pt idx="214">
                  <c:v>-1.5725673831100923E-2</c:v>
                </c:pt>
                <c:pt idx="215">
                  <c:v>-1.4983507677374873E-2</c:v>
                </c:pt>
                <c:pt idx="216">
                  <c:v>-1.4981309751944293E-2</c:v>
                </c:pt>
                <c:pt idx="217">
                  <c:v>-1.4978379184703518E-2</c:v>
                </c:pt>
                <c:pt idx="218">
                  <c:v>-1.4978379184703518E-2</c:v>
                </c:pt>
                <c:pt idx="219">
                  <c:v>-1.4978379184703518E-2</c:v>
                </c:pt>
                <c:pt idx="220">
                  <c:v>-1.4944677661434615E-2</c:v>
                </c:pt>
                <c:pt idx="221">
                  <c:v>-1.4944677661434615E-2</c:v>
                </c:pt>
                <c:pt idx="222">
                  <c:v>-1.4929292183420552E-2</c:v>
                </c:pt>
                <c:pt idx="223">
                  <c:v>-1.492269840712881E-2</c:v>
                </c:pt>
                <c:pt idx="224">
                  <c:v>-1.4915371989026874E-2</c:v>
                </c:pt>
                <c:pt idx="225">
                  <c:v>-1.4912441421786101E-2</c:v>
                </c:pt>
                <c:pt idx="226">
                  <c:v>-1.4905115003684166E-2</c:v>
                </c:pt>
                <c:pt idx="227">
                  <c:v>-1.4875809331276425E-2</c:v>
                </c:pt>
                <c:pt idx="228">
                  <c:v>-1.4858958569641973E-2</c:v>
                </c:pt>
                <c:pt idx="229">
                  <c:v>-1.4858958569641973E-2</c:v>
                </c:pt>
                <c:pt idx="230">
                  <c:v>-1.4858958569641973E-2</c:v>
                </c:pt>
                <c:pt idx="231">
                  <c:v>-1.4846503658868682E-2</c:v>
                </c:pt>
                <c:pt idx="232">
                  <c:v>-1.4191521880555665E-2</c:v>
                </c:pt>
                <c:pt idx="233">
                  <c:v>-1.4184195462453728E-2</c:v>
                </c:pt>
                <c:pt idx="234">
                  <c:v>-1.4125584117638246E-2</c:v>
                </c:pt>
                <c:pt idx="235">
                  <c:v>-1.4125584117638246E-2</c:v>
                </c:pt>
                <c:pt idx="236">
                  <c:v>-1.4052319936618892E-2</c:v>
                </c:pt>
                <c:pt idx="237">
                  <c:v>-1.4050854652998506E-2</c:v>
                </c:pt>
                <c:pt idx="238">
                  <c:v>-1.4043528234896571E-2</c:v>
                </c:pt>
                <c:pt idx="239">
                  <c:v>-1.4042795593086377E-2</c:v>
                </c:pt>
                <c:pt idx="240">
                  <c:v>-1.3991510666372831E-2</c:v>
                </c:pt>
                <c:pt idx="241">
                  <c:v>-1.397905575559954E-2</c:v>
                </c:pt>
                <c:pt idx="242">
                  <c:v>-1.3970264053877218E-2</c:v>
                </c:pt>
                <c:pt idx="243">
                  <c:v>-1.3970264053877218E-2</c:v>
                </c:pt>
                <c:pt idx="244">
                  <c:v>-1.3970264053877218E-2</c:v>
                </c:pt>
                <c:pt idx="245">
                  <c:v>-1.3970264053877218E-2</c:v>
                </c:pt>
                <c:pt idx="246">
                  <c:v>-1.3950482725001993E-2</c:v>
                </c:pt>
                <c:pt idx="247">
                  <c:v>-1.3948284799571411E-2</c:v>
                </c:pt>
                <c:pt idx="248">
                  <c:v>-1.3942423665089864E-2</c:v>
                </c:pt>
                <c:pt idx="249">
                  <c:v>-1.3253740363507942E-2</c:v>
                </c:pt>
                <c:pt idx="250">
                  <c:v>-1.3171684480766267E-2</c:v>
                </c:pt>
                <c:pt idx="251">
                  <c:v>-1.3120399554052718E-2</c:v>
                </c:pt>
                <c:pt idx="252">
                  <c:v>-1.3120399554052718E-2</c:v>
                </c:pt>
                <c:pt idx="253">
                  <c:v>-1.3120399554052718E-2</c:v>
                </c:pt>
                <c:pt idx="254">
                  <c:v>-1.3120399554052718E-2</c:v>
                </c:pt>
                <c:pt idx="255">
                  <c:v>-1.3047135373033366E-2</c:v>
                </c:pt>
                <c:pt idx="256">
                  <c:v>-1.2299840726635963E-2</c:v>
                </c:pt>
                <c:pt idx="257">
                  <c:v>-1.2267604486987447E-2</c:v>
                </c:pt>
                <c:pt idx="258">
                  <c:v>-1.2258080143454931E-2</c:v>
                </c:pt>
                <c:pt idx="259">
                  <c:v>-1.2202399365880223E-2</c:v>
                </c:pt>
                <c:pt idx="260">
                  <c:v>-1.2195072947778288E-2</c:v>
                </c:pt>
                <c:pt idx="261">
                  <c:v>-1.2189944455106932E-2</c:v>
                </c:pt>
                <c:pt idx="262">
                  <c:v>-1.2172361051662287E-2</c:v>
                </c:pt>
                <c:pt idx="263">
                  <c:v>-1.2131333110291451E-2</c:v>
                </c:pt>
                <c:pt idx="264">
                  <c:v>-1.2131333110291451E-2</c:v>
                </c:pt>
                <c:pt idx="265">
                  <c:v>-1.1398691300097918E-2</c:v>
                </c:pt>
                <c:pt idx="266">
                  <c:v>-1.1395760732857143E-2</c:v>
                </c:pt>
                <c:pt idx="267">
                  <c:v>-1.1373781478551337E-2</c:v>
                </c:pt>
                <c:pt idx="268">
                  <c:v>-1.0619893055862192E-2</c:v>
                </c:pt>
                <c:pt idx="269">
                  <c:v>-1.0619893055862192E-2</c:v>
                </c:pt>
                <c:pt idx="270">
                  <c:v>-1.058033039811174E-2</c:v>
                </c:pt>
                <c:pt idx="271">
                  <c:v>-1.0536371889500129E-2</c:v>
                </c:pt>
                <c:pt idx="272">
                  <c:v>-1.0531243396828774E-2</c:v>
                </c:pt>
                <c:pt idx="273">
                  <c:v>-1.0523916978726839E-2</c:v>
                </c:pt>
                <c:pt idx="274">
                  <c:v>-1.0521719053296259E-2</c:v>
                </c:pt>
                <c:pt idx="275">
                  <c:v>-1.0516590560624903E-2</c:v>
                </c:pt>
                <c:pt idx="276">
                  <c:v>-1.0516590560624903E-2</c:v>
                </c:pt>
                <c:pt idx="277">
                  <c:v>-1.0504868291661806E-2</c:v>
                </c:pt>
                <c:pt idx="278">
                  <c:v>-1.0487284888217163E-2</c:v>
                </c:pt>
                <c:pt idx="279">
                  <c:v>-1.0479958470115226E-2</c:v>
                </c:pt>
                <c:pt idx="280">
                  <c:v>-1.0477760544684646E-2</c:v>
                </c:pt>
                <c:pt idx="281">
                  <c:v>-1.0475562619254065E-2</c:v>
                </c:pt>
                <c:pt idx="282">
                  <c:v>-1.0472632052013292E-2</c:v>
                </c:pt>
                <c:pt idx="283">
                  <c:v>-1.0465305633911355E-2</c:v>
                </c:pt>
                <c:pt idx="284">
                  <c:v>-1.0463840350290968E-2</c:v>
                </c:pt>
                <c:pt idx="285">
                  <c:v>-1.0463840350290968E-2</c:v>
                </c:pt>
                <c:pt idx="286">
                  <c:v>-1.0463107708480775E-2</c:v>
                </c:pt>
                <c:pt idx="287">
                  <c:v>-1.0460909783050195E-2</c:v>
                </c:pt>
                <c:pt idx="288">
                  <c:v>-1.045578129037884E-2</c:v>
                </c:pt>
                <c:pt idx="289">
                  <c:v>-1.0448454872276905E-2</c:v>
                </c:pt>
                <c:pt idx="290">
                  <c:v>-1.0448454872276905E-2</c:v>
                </c:pt>
                <c:pt idx="291">
                  <c:v>-1.0392041452892003E-2</c:v>
                </c:pt>
                <c:pt idx="292">
                  <c:v>-1.0377388616688132E-2</c:v>
                </c:pt>
                <c:pt idx="293">
                  <c:v>-1.0370794840396391E-2</c:v>
                </c:pt>
                <c:pt idx="294">
                  <c:v>-9.6623302099392433E-3</c:v>
                </c:pt>
                <c:pt idx="295">
                  <c:v>-9.6476773737353728E-3</c:v>
                </c:pt>
                <c:pt idx="296">
                  <c:v>-9.6183717013276319E-3</c:v>
                </c:pt>
                <c:pt idx="297">
                  <c:v>-9.6139758504664701E-3</c:v>
                </c:pt>
                <c:pt idx="298">
                  <c:v>-9.6117779250358901E-3</c:v>
                </c:pt>
                <c:pt idx="299">
                  <c:v>-9.611045283225695E-3</c:v>
                </c:pt>
                <c:pt idx="300">
                  <c:v>-9.6088473577951167E-3</c:v>
                </c:pt>
                <c:pt idx="301">
                  <c:v>-9.6066494323645349E-3</c:v>
                </c:pt>
                <c:pt idx="302">
                  <c:v>-9.5480380875490531E-3</c:v>
                </c:pt>
                <c:pt idx="303">
                  <c:v>-9.5458401621184713E-3</c:v>
                </c:pt>
                <c:pt idx="304">
                  <c:v>-9.5429095948776979E-3</c:v>
                </c:pt>
                <c:pt idx="305">
                  <c:v>-9.5407116694471161E-3</c:v>
                </c:pt>
                <c:pt idx="306">
                  <c:v>-9.5385137440165361E-3</c:v>
                </c:pt>
                <c:pt idx="307">
                  <c:v>-9.5377811022063427E-3</c:v>
                </c:pt>
                <c:pt idx="308">
                  <c:v>-9.5333852513451826E-3</c:v>
                </c:pt>
                <c:pt idx="309">
                  <c:v>-9.5333852513451826E-3</c:v>
                </c:pt>
                <c:pt idx="310">
                  <c:v>-9.5311873259146009E-3</c:v>
                </c:pt>
                <c:pt idx="311">
                  <c:v>-9.4791697573908609E-3</c:v>
                </c:pt>
                <c:pt idx="312">
                  <c:v>-9.4769718319602791E-3</c:v>
                </c:pt>
                <c:pt idx="313">
                  <c:v>-9.4769718319602791E-3</c:v>
                </c:pt>
                <c:pt idx="314">
                  <c:v>-9.471843339288924E-3</c:v>
                </c:pt>
                <c:pt idx="315">
                  <c:v>-9.4549925776544735E-3</c:v>
                </c:pt>
                <c:pt idx="316">
                  <c:v>-9.4425376668811831E-3</c:v>
                </c:pt>
                <c:pt idx="317">
                  <c:v>-9.430815397918086E-3</c:v>
                </c:pt>
                <c:pt idx="318">
                  <c:v>-9.4278848306773126E-3</c:v>
                </c:pt>
                <c:pt idx="319">
                  <c:v>-9.4059055763715069E-3</c:v>
                </c:pt>
                <c:pt idx="320">
                  <c:v>-9.3985791582695717E-3</c:v>
                </c:pt>
                <c:pt idx="321">
                  <c:v>-9.3868568893064747E-3</c:v>
                </c:pt>
                <c:pt idx="322">
                  <c:v>-8.878403473032162E-3</c:v>
                </c:pt>
                <c:pt idx="323">
                  <c:v>-8.7399341709055861E-3</c:v>
                </c:pt>
                <c:pt idx="324">
                  <c:v>-8.7252813347017157E-3</c:v>
                </c:pt>
                <c:pt idx="325">
                  <c:v>-8.7245486928915206E-3</c:v>
                </c:pt>
                <c:pt idx="326">
                  <c:v>-8.7179549165997787E-3</c:v>
                </c:pt>
                <c:pt idx="327">
                  <c:v>-8.7179549165997787E-3</c:v>
                </c:pt>
                <c:pt idx="328">
                  <c:v>-8.7179549165997787E-3</c:v>
                </c:pt>
                <c:pt idx="329">
                  <c:v>-8.7179549165997787E-3</c:v>
                </c:pt>
                <c:pt idx="330">
                  <c:v>-8.7179549165997787E-3</c:v>
                </c:pt>
                <c:pt idx="331">
                  <c:v>-8.7106284984978452E-3</c:v>
                </c:pt>
                <c:pt idx="332">
                  <c:v>-8.7106284984978452E-3</c:v>
                </c:pt>
                <c:pt idx="333">
                  <c:v>-8.7106284984978452E-3</c:v>
                </c:pt>
                <c:pt idx="334">
                  <c:v>-8.7098958566876501E-3</c:v>
                </c:pt>
                <c:pt idx="335">
                  <c:v>-8.6886492441920378E-3</c:v>
                </c:pt>
                <c:pt idx="336">
                  <c:v>-8.6761943334187491E-3</c:v>
                </c:pt>
                <c:pt idx="337">
                  <c:v>-8.6666699898862321E-3</c:v>
                </c:pt>
                <c:pt idx="338">
                  <c:v>-8.6373643174784912E-3</c:v>
                </c:pt>
                <c:pt idx="339">
                  <c:v>-8.6373643174784912E-3</c:v>
                </c:pt>
                <c:pt idx="340">
                  <c:v>-8.6373643174784912E-3</c:v>
                </c:pt>
                <c:pt idx="341">
                  <c:v>-8.5809508980935895E-3</c:v>
                </c:pt>
                <c:pt idx="342">
                  <c:v>-8.5809508980935895E-3</c:v>
                </c:pt>
                <c:pt idx="343">
                  <c:v>-8.5809508980935895E-3</c:v>
                </c:pt>
                <c:pt idx="344">
                  <c:v>-8.5736244799916525E-3</c:v>
                </c:pt>
                <c:pt idx="345">
                  <c:v>-8.5714265545610742E-3</c:v>
                </c:pt>
                <c:pt idx="346">
                  <c:v>-8.5076867170742355E-3</c:v>
                </c:pt>
                <c:pt idx="347">
                  <c:v>-8.5076867170742355E-3</c:v>
                </c:pt>
                <c:pt idx="348">
                  <c:v>-7.9047225072849583E-3</c:v>
                </c:pt>
                <c:pt idx="349">
                  <c:v>-7.8461111624694747E-3</c:v>
                </c:pt>
                <c:pt idx="350">
                  <c:v>-7.8168054900617338E-3</c:v>
                </c:pt>
                <c:pt idx="351">
                  <c:v>-7.8094790719597986E-3</c:v>
                </c:pt>
                <c:pt idx="352">
                  <c:v>-7.8094790719597986E-3</c:v>
                </c:pt>
                <c:pt idx="353">
                  <c:v>-7.8072811465292177E-3</c:v>
                </c:pt>
                <c:pt idx="354">
                  <c:v>-7.7801733995520577E-3</c:v>
                </c:pt>
                <c:pt idx="355">
                  <c:v>-7.7801733995520577E-3</c:v>
                </c:pt>
                <c:pt idx="356">
                  <c:v>-7.7728469814501216E-3</c:v>
                </c:pt>
                <c:pt idx="357">
                  <c:v>-7.7728469814501216E-3</c:v>
                </c:pt>
                <c:pt idx="358">
                  <c:v>-7.7728469814501216E-3</c:v>
                </c:pt>
                <c:pt idx="359">
                  <c:v>-7.7655205633481864E-3</c:v>
                </c:pt>
                <c:pt idx="360">
                  <c:v>-7.7508677271443159E-3</c:v>
                </c:pt>
                <c:pt idx="361">
                  <c:v>-7.7508677271443159E-3</c:v>
                </c:pt>
                <c:pt idx="362">
                  <c:v>-7.7435413090423807E-3</c:v>
                </c:pt>
                <c:pt idx="363">
                  <c:v>-7.7435413090423807E-3</c:v>
                </c:pt>
                <c:pt idx="364">
                  <c:v>-7.7435413090423807E-3</c:v>
                </c:pt>
                <c:pt idx="365">
                  <c:v>-7.7362148909404455E-3</c:v>
                </c:pt>
                <c:pt idx="366">
                  <c:v>-7.7310863982690903E-3</c:v>
                </c:pt>
                <c:pt idx="367">
                  <c:v>-7.7288884728385103E-3</c:v>
                </c:pt>
                <c:pt idx="368">
                  <c:v>-7.7288884728385103E-3</c:v>
                </c:pt>
                <c:pt idx="369">
                  <c:v>-7.7237599801671551E-3</c:v>
                </c:pt>
                <c:pt idx="370">
                  <c:v>-7.721562054736575E-3</c:v>
                </c:pt>
                <c:pt idx="371">
                  <c:v>-7.721562054736575E-3</c:v>
                </c:pt>
                <c:pt idx="372">
                  <c:v>-7.6922563823288333E-3</c:v>
                </c:pt>
                <c:pt idx="373">
                  <c:v>-7.6922563823288333E-3</c:v>
                </c:pt>
                <c:pt idx="374">
                  <c:v>-7.684929964226898E-3</c:v>
                </c:pt>
                <c:pt idx="375">
                  <c:v>-7.6702771280230276E-3</c:v>
                </c:pt>
                <c:pt idx="376">
                  <c:v>-7.6702771280230276E-3</c:v>
                </c:pt>
                <c:pt idx="377">
                  <c:v>-7.1376465320123293E-3</c:v>
                </c:pt>
                <c:pt idx="378">
                  <c:v>-6.979395901010526E-3</c:v>
                </c:pt>
                <c:pt idx="379">
                  <c:v>-6.9720694829085907E-3</c:v>
                </c:pt>
                <c:pt idx="380">
                  <c:v>-6.9669409902372356E-3</c:v>
                </c:pt>
                <c:pt idx="381">
                  <c:v>-6.9500902286027842E-3</c:v>
                </c:pt>
                <c:pt idx="382">
                  <c:v>-6.9500902286027842E-3</c:v>
                </c:pt>
                <c:pt idx="383">
                  <c:v>-6.9354373923989137E-3</c:v>
                </c:pt>
                <c:pt idx="384">
                  <c:v>-6.9354373923989137E-3</c:v>
                </c:pt>
                <c:pt idx="385">
                  <c:v>-6.9229824816256233E-3</c:v>
                </c:pt>
                <c:pt idx="386">
                  <c:v>-6.9229824816256233E-3</c:v>
                </c:pt>
                <c:pt idx="387">
                  <c:v>-6.9229824816256233E-3</c:v>
                </c:pt>
                <c:pt idx="388">
                  <c:v>-6.9229824816256233E-3</c:v>
                </c:pt>
                <c:pt idx="389">
                  <c:v>-6.9229824816256233E-3</c:v>
                </c:pt>
                <c:pt idx="390">
                  <c:v>-6.9229824816256233E-3</c:v>
                </c:pt>
                <c:pt idx="391">
                  <c:v>-6.9207845561950433E-3</c:v>
                </c:pt>
                <c:pt idx="392">
                  <c:v>-6.9207845561950433E-3</c:v>
                </c:pt>
                <c:pt idx="393">
                  <c:v>-6.9207845561950433E-3</c:v>
                </c:pt>
                <c:pt idx="394">
                  <c:v>-6.9207845561950433E-3</c:v>
                </c:pt>
                <c:pt idx="395">
                  <c:v>-6.9156560635236881E-3</c:v>
                </c:pt>
                <c:pt idx="396">
                  <c:v>-6.9134581380931081E-3</c:v>
                </c:pt>
                <c:pt idx="397">
                  <c:v>-6.9083296454217529E-3</c:v>
                </c:pt>
                <c:pt idx="398">
                  <c:v>-6.8988053018892367E-3</c:v>
                </c:pt>
                <c:pt idx="399">
                  <c:v>-6.8936768092178824E-3</c:v>
                </c:pt>
                <c:pt idx="400">
                  <c:v>-6.8863503911159472E-3</c:v>
                </c:pt>
                <c:pt idx="401">
                  <c:v>-6.8057597919946589E-3</c:v>
                </c:pt>
                <c:pt idx="402">
                  <c:v>-6.8057597919946589E-3</c:v>
                </c:pt>
                <c:pt idx="403">
                  <c:v>-6.8057597919946589E-3</c:v>
                </c:pt>
                <c:pt idx="404">
                  <c:v>-6.8057597919946589E-3</c:v>
                </c:pt>
                <c:pt idx="405">
                  <c:v>-6.7889090303602075E-3</c:v>
                </c:pt>
                <c:pt idx="406">
                  <c:v>-6.7544748652811114E-3</c:v>
                </c:pt>
                <c:pt idx="407">
                  <c:v>-6.73762410364666E-3</c:v>
                </c:pt>
                <c:pt idx="408">
                  <c:v>-6.3192856300261528E-3</c:v>
                </c:pt>
                <c:pt idx="409">
                  <c:v>-6.2533478671087349E-3</c:v>
                </c:pt>
                <c:pt idx="410">
                  <c:v>-6.2123199257378969E-3</c:v>
                </c:pt>
                <c:pt idx="411">
                  <c:v>-6.1441842373898981E-3</c:v>
                </c:pt>
                <c:pt idx="412">
                  <c:v>-6.1148785649821572E-3</c:v>
                </c:pt>
                <c:pt idx="413">
                  <c:v>-6.098027803347705E-3</c:v>
                </c:pt>
                <c:pt idx="414">
                  <c:v>-6.0833749671438345E-3</c:v>
                </c:pt>
                <c:pt idx="415">
                  <c:v>-6.0833749671438345E-3</c:v>
                </c:pt>
                <c:pt idx="416">
                  <c:v>-6.0613957128380289E-3</c:v>
                </c:pt>
                <c:pt idx="417">
                  <c:v>-6.0613957128380289E-3</c:v>
                </c:pt>
                <c:pt idx="418">
                  <c:v>-6.0416143839628032E-3</c:v>
                </c:pt>
                <c:pt idx="419">
                  <c:v>-6.0394164585322232E-3</c:v>
                </c:pt>
                <c:pt idx="420">
                  <c:v>-6.0123087115550623E-3</c:v>
                </c:pt>
                <c:pt idx="421">
                  <c:v>-6.0101107861244823E-3</c:v>
                </c:pt>
                <c:pt idx="422">
                  <c:v>-6.0049822934531271E-3</c:v>
                </c:pt>
                <c:pt idx="423">
                  <c:v>-6.0049822934531271E-3</c:v>
                </c:pt>
                <c:pt idx="424">
                  <c:v>-6.0049822934531271E-3</c:v>
                </c:pt>
                <c:pt idx="425">
                  <c:v>-6.0049822934531271E-3</c:v>
                </c:pt>
                <c:pt idx="426">
                  <c:v>-5.9903294572492567E-3</c:v>
                </c:pt>
                <c:pt idx="427">
                  <c:v>-5.9778745464759662E-3</c:v>
                </c:pt>
                <c:pt idx="428">
                  <c:v>-5.968350202943451E-3</c:v>
                </c:pt>
                <c:pt idx="429">
                  <c:v>-5.9536973667395788E-3</c:v>
                </c:pt>
                <c:pt idx="430">
                  <c:v>-5.9317181124337731E-3</c:v>
                </c:pt>
                <c:pt idx="431">
                  <c:v>-5.9243916943318379E-3</c:v>
                </c:pt>
                <c:pt idx="432">
                  <c:v>-5.9170652762299027E-3</c:v>
                </c:pt>
                <c:pt idx="433">
                  <c:v>-5.9024124400260322E-3</c:v>
                </c:pt>
                <c:pt idx="434">
                  <c:v>-5.8877596038221618E-3</c:v>
                </c:pt>
                <c:pt idx="435">
                  <c:v>-5.7998425865989373E-3</c:v>
                </c:pt>
                <c:pt idx="436">
                  <c:v>-5.4965288771788145E-3</c:v>
                </c:pt>
                <c:pt idx="437">
                  <c:v>-5.3206948427323673E-3</c:v>
                </c:pt>
                <c:pt idx="438">
                  <c:v>-5.2181249893052725E-3</c:v>
                </c:pt>
                <c:pt idx="439">
                  <c:v>-5.1895519587077249E-3</c:v>
                </c:pt>
                <c:pt idx="440">
                  <c:v>-5.1748991225038544E-3</c:v>
                </c:pt>
                <c:pt idx="441">
                  <c:v>-5.1748991225038544E-3</c:v>
                </c:pt>
                <c:pt idx="442">
                  <c:v>-5.1529198681980488E-3</c:v>
                </c:pt>
                <c:pt idx="443">
                  <c:v>-5.1455934500961135E-3</c:v>
                </c:pt>
                <c:pt idx="444">
                  <c:v>-5.0943085233825652E-3</c:v>
                </c:pt>
                <c:pt idx="445">
                  <c:v>-5.0943085233825652E-3</c:v>
                </c:pt>
                <c:pt idx="446">
                  <c:v>-5.08698210528063E-3</c:v>
                </c:pt>
                <c:pt idx="447">
                  <c:v>-5.0796556871786948E-3</c:v>
                </c:pt>
                <c:pt idx="448">
                  <c:v>-5.0796556871786948E-3</c:v>
                </c:pt>
                <c:pt idx="449">
                  <c:v>-5.0745271945073396E-3</c:v>
                </c:pt>
                <c:pt idx="450">
                  <c:v>-5.0745271945073396E-3</c:v>
                </c:pt>
                <c:pt idx="451">
                  <c:v>-5.0723292690767596E-3</c:v>
                </c:pt>
                <c:pt idx="452">
                  <c:v>-5.0723292690767596E-3</c:v>
                </c:pt>
                <c:pt idx="453">
                  <c:v>-5.0650028509748243E-3</c:v>
                </c:pt>
                <c:pt idx="454">
                  <c:v>-5.0598743583034692E-3</c:v>
                </c:pt>
                <c:pt idx="455">
                  <c:v>-5.0576764328728891E-3</c:v>
                </c:pt>
                <c:pt idx="456">
                  <c:v>-5.0525479402015339E-3</c:v>
                </c:pt>
                <c:pt idx="457">
                  <c:v>-5.0474194475301788E-3</c:v>
                </c:pt>
                <c:pt idx="458">
                  <c:v>-5.0430235966690187E-3</c:v>
                </c:pt>
                <c:pt idx="459">
                  <c:v>-5.0012630134879874E-3</c:v>
                </c:pt>
                <c:pt idx="460">
                  <c:v>-4.9844122518535351E-3</c:v>
                </c:pt>
                <c:pt idx="461">
                  <c:v>-4.9844122518535351E-3</c:v>
                </c:pt>
                <c:pt idx="462">
                  <c:v>-4.9770858337515999E-3</c:v>
                </c:pt>
                <c:pt idx="463">
                  <c:v>-4.9624329975477294E-3</c:v>
                </c:pt>
                <c:pt idx="464">
                  <c:v>-4.5514209420291583E-3</c:v>
                </c:pt>
                <c:pt idx="465">
                  <c:v>-4.4151495653331607E-3</c:v>
                </c:pt>
                <c:pt idx="466">
                  <c:v>-4.3514097278463237E-3</c:v>
                </c:pt>
                <c:pt idx="467">
                  <c:v>-4.3470138769851618E-3</c:v>
                </c:pt>
                <c:pt idx="468">
                  <c:v>-4.3396874588832266E-3</c:v>
                </c:pt>
                <c:pt idx="469">
                  <c:v>-4.3345589662118714E-3</c:v>
                </c:pt>
                <c:pt idx="470">
                  <c:v>-4.3345589662118714E-3</c:v>
                </c:pt>
                <c:pt idx="471">
                  <c:v>-4.3323610407812914E-3</c:v>
                </c:pt>
                <c:pt idx="472">
                  <c:v>-4.3323610407812914E-3</c:v>
                </c:pt>
                <c:pt idx="473">
                  <c:v>-4.3272325481099362E-3</c:v>
                </c:pt>
                <c:pt idx="474">
                  <c:v>-4.3272325481099362E-3</c:v>
                </c:pt>
                <c:pt idx="475">
                  <c:v>-4.3103817864754857E-3</c:v>
                </c:pt>
                <c:pt idx="476">
                  <c:v>-4.3103817864754857E-3</c:v>
                </c:pt>
                <c:pt idx="477">
                  <c:v>-4.3030553683735505E-3</c:v>
                </c:pt>
                <c:pt idx="478">
                  <c:v>-4.3001248011327754E-3</c:v>
                </c:pt>
                <c:pt idx="479">
                  <c:v>-4.2935310248410335E-3</c:v>
                </c:pt>
                <c:pt idx="480">
                  <c:v>-4.2862046067390983E-3</c:v>
                </c:pt>
                <c:pt idx="481">
                  <c:v>-4.2810761140677431E-3</c:v>
                </c:pt>
                <c:pt idx="482">
                  <c:v>-4.2341870382153583E-3</c:v>
                </c:pt>
                <c:pt idx="483">
                  <c:v>-4.2078119330483908E-3</c:v>
                </c:pt>
                <c:pt idx="484">
                  <c:v>-4.2078119330483908E-3</c:v>
                </c:pt>
                <c:pt idx="485">
                  <c:v>-4.1953570222751004E-3</c:v>
                </c:pt>
                <c:pt idx="486">
                  <c:v>-4.1931590968445204E-3</c:v>
                </c:pt>
                <c:pt idx="487">
                  <c:v>-4.1616554990061977E-3</c:v>
                </c:pt>
                <c:pt idx="488">
                  <c:v>-4.1565270063348425E-3</c:v>
                </c:pt>
                <c:pt idx="489">
                  <c:v>-4.1492005882329073E-3</c:v>
                </c:pt>
                <c:pt idx="490">
                  <c:v>-4.1492005882329073E-3</c:v>
                </c:pt>
                <c:pt idx="491">
                  <c:v>-4.1440720955615538E-3</c:v>
                </c:pt>
                <c:pt idx="492">
                  <c:v>-4.1418741701309721E-3</c:v>
                </c:pt>
                <c:pt idx="493">
                  <c:v>-4.1418741701309721E-3</c:v>
                </c:pt>
                <c:pt idx="494">
                  <c:v>-4.1345477520290368E-3</c:v>
                </c:pt>
                <c:pt idx="495">
                  <c:v>-4.1345477520290368E-3</c:v>
                </c:pt>
                <c:pt idx="496">
                  <c:v>-4.1345477520290368E-3</c:v>
                </c:pt>
                <c:pt idx="497">
                  <c:v>-4.0905892434174255E-3</c:v>
                </c:pt>
                <c:pt idx="498">
                  <c:v>-4.0466307348058141E-3</c:v>
                </c:pt>
                <c:pt idx="499">
                  <c:v>-4.0393043167038772E-3</c:v>
                </c:pt>
                <c:pt idx="500">
                  <c:v>-3.6136394249814355E-3</c:v>
                </c:pt>
                <c:pt idx="501">
                  <c:v>-3.5579586474067271E-3</c:v>
                </c:pt>
                <c:pt idx="502">
                  <c:v>-3.5359793931009215E-3</c:v>
                </c:pt>
                <c:pt idx="503">
                  <c:v>-3.4751701228548579E-3</c:v>
                </c:pt>
                <c:pt idx="504">
                  <c:v>-3.4509929431184704E-3</c:v>
                </c:pt>
                <c:pt idx="505">
                  <c:v>-3.4070344345068591E-3</c:v>
                </c:pt>
                <c:pt idx="506">
                  <c:v>-3.4019059418355039E-3</c:v>
                </c:pt>
                <c:pt idx="507">
                  <c:v>-3.4019059418355039E-3</c:v>
                </c:pt>
                <c:pt idx="508">
                  <c:v>-3.3997080164049238E-3</c:v>
                </c:pt>
                <c:pt idx="509">
                  <c:v>-3.3916489564927953E-3</c:v>
                </c:pt>
                <c:pt idx="510">
                  <c:v>-3.3872531056316334E-3</c:v>
                </c:pt>
                <c:pt idx="511">
                  <c:v>-3.3850551802010534E-3</c:v>
                </c:pt>
                <c:pt idx="512">
                  <c:v>-3.3850551802010534E-3</c:v>
                </c:pt>
                <c:pt idx="513">
                  <c:v>-3.3777287620991182E-3</c:v>
                </c:pt>
                <c:pt idx="514">
                  <c:v>-3.3777287620991182E-3</c:v>
                </c:pt>
                <c:pt idx="515">
                  <c:v>-3.3630759258952477E-3</c:v>
                </c:pt>
                <c:pt idx="516">
                  <c:v>-3.3630759258952477E-3</c:v>
                </c:pt>
                <c:pt idx="517">
                  <c:v>-3.3623432840850526E-3</c:v>
                </c:pt>
                <c:pt idx="518">
                  <c:v>-3.3359681789180869E-3</c:v>
                </c:pt>
                <c:pt idx="519">
                  <c:v>-3.3191174172836346E-3</c:v>
                </c:pt>
                <c:pt idx="520">
                  <c:v>-3.3191174172836346E-3</c:v>
                </c:pt>
                <c:pt idx="521">
                  <c:v>-3.3191174172836346E-3</c:v>
                </c:pt>
                <c:pt idx="522">
                  <c:v>-3.3191174172836346E-3</c:v>
                </c:pt>
                <c:pt idx="523">
                  <c:v>-3.3117909991816994E-3</c:v>
                </c:pt>
                <c:pt idx="524">
                  <c:v>-3.3117909991816994E-3</c:v>
                </c:pt>
                <c:pt idx="525">
                  <c:v>-3.3117909991816994E-3</c:v>
                </c:pt>
                <c:pt idx="526">
                  <c:v>-3.3117909991816994E-3</c:v>
                </c:pt>
                <c:pt idx="527">
                  <c:v>-3.3117909991816994E-3</c:v>
                </c:pt>
                <c:pt idx="528">
                  <c:v>-3.3117909991816994E-3</c:v>
                </c:pt>
                <c:pt idx="529">
                  <c:v>-3.3117909991816994E-3</c:v>
                </c:pt>
                <c:pt idx="530">
                  <c:v>-3.2898117448758937E-3</c:v>
                </c:pt>
                <c:pt idx="531">
                  <c:v>-3.2846832522045386E-3</c:v>
                </c:pt>
                <c:pt idx="532">
                  <c:v>-3.2678324905700881E-3</c:v>
                </c:pt>
                <c:pt idx="533">
                  <c:v>-3.2678324905700881E-3</c:v>
                </c:pt>
                <c:pt idx="534">
                  <c:v>-3.2678324905700881E-3</c:v>
                </c:pt>
                <c:pt idx="535">
                  <c:v>-3.2385268181623472E-3</c:v>
                </c:pt>
                <c:pt idx="536">
                  <c:v>-3.223873981958475E-3</c:v>
                </c:pt>
                <c:pt idx="537">
                  <c:v>-3.223873981958475E-3</c:v>
                </c:pt>
                <c:pt idx="538">
                  <c:v>-3.223873981958475E-3</c:v>
                </c:pt>
                <c:pt idx="539">
                  <c:v>-3.2040926530832511E-3</c:v>
                </c:pt>
                <c:pt idx="540">
                  <c:v>-3.2040926530832511E-3</c:v>
                </c:pt>
                <c:pt idx="541">
                  <c:v>-3.2040926530832511E-3</c:v>
                </c:pt>
                <c:pt idx="542">
                  <c:v>-3.2018947276526693E-3</c:v>
                </c:pt>
                <c:pt idx="543">
                  <c:v>-3.2018947276526693E-3</c:v>
                </c:pt>
                <c:pt idx="544">
                  <c:v>-3.1945683095507341E-3</c:v>
                </c:pt>
                <c:pt idx="545">
                  <c:v>-3.1799154733468636E-3</c:v>
                </c:pt>
                <c:pt idx="546">
                  <c:v>-3.1725890552449284E-3</c:v>
                </c:pt>
                <c:pt idx="547">
                  <c:v>-3.1725890552449284E-3</c:v>
                </c:pt>
                <c:pt idx="548">
                  <c:v>-3.1432833828371875E-3</c:v>
                </c:pt>
                <c:pt idx="549">
                  <c:v>-3.1066512923275096E-3</c:v>
                </c:pt>
                <c:pt idx="550">
                  <c:v>-2.8494940169495799E-3</c:v>
                </c:pt>
                <c:pt idx="551">
                  <c:v>-2.7395977454205498E-3</c:v>
                </c:pt>
                <c:pt idx="552">
                  <c:v>-2.6465522355259719E-3</c:v>
                </c:pt>
                <c:pt idx="553">
                  <c:v>-2.6033263687245539E-3</c:v>
                </c:pt>
                <c:pt idx="554">
                  <c:v>-2.5959999506226187E-3</c:v>
                </c:pt>
                <c:pt idx="555">
                  <c:v>-2.5029544407280391E-3</c:v>
                </c:pt>
                <c:pt idx="556">
                  <c:v>-2.500756515297459E-3</c:v>
                </c:pt>
                <c:pt idx="557">
                  <c:v>-2.4985585898668772E-3</c:v>
                </c:pt>
                <c:pt idx="558">
                  <c:v>-2.4985585898668772E-3</c:v>
                </c:pt>
                <c:pt idx="559">
                  <c:v>-2.4963606644362972E-3</c:v>
                </c:pt>
                <c:pt idx="560">
                  <c:v>-2.4743814101304915E-3</c:v>
                </c:pt>
                <c:pt idx="561">
                  <c:v>-2.4692529174591363E-3</c:v>
                </c:pt>
                <c:pt idx="562">
                  <c:v>-2.4692529174591363E-3</c:v>
                </c:pt>
                <c:pt idx="563">
                  <c:v>-2.4670549920285563E-3</c:v>
                </c:pt>
                <c:pt idx="564">
                  <c:v>-2.4619264993572011E-3</c:v>
                </c:pt>
                <c:pt idx="565">
                  <c:v>-2.4560653648756526E-3</c:v>
                </c:pt>
                <c:pt idx="566">
                  <c:v>-2.4348187523800403E-3</c:v>
                </c:pt>
                <c:pt idx="567">
                  <c:v>-2.425294408847525E-3</c:v>
                </c:pt>
                <c:pt idx="568">
                  <c:v>-2.4084436472130728E-3</c:v>
                </c:pt>
                <c:pt idx="569">
                  <c:v>-2.3981866618703641E-3</c:v>
                </c:pt>
                <c:pt idx="570">
                  <c:v>-2.3959887364397841E-3</c:v>
                </c:pt>
                <c:pt idx="571">
                  <c:v>-2.3908602437684289E-3</c:v>
                </c:pt>
                <c:pt idx="572">
                  <c:v>-2.3886623183378489E-3</c:v>
                </c:pt>
                <c:pt idx="573">
                  <c:v>-2.3886623183378489E-3</c:v>
                </c:pt>
                <c:pt idx="574">
                  <c:v>-2.3835338256664937E-3</c:v>
                </c:pt>
                <c:pt idx="575">
                  <c:v>-2.3813359002359136E-3</c:v>
                </c:pt>
                <c:pt idx="576">
                  <c:v>-2.3593566459301062E-3</c:v>
                </c:pt>
                <c:pt idx="577">
                  <c:v>-2.3425058842956557E-3</c:v>
                </c:pt>
                <c:pt idx="578">
                  <c:v>-2.3425058842956557E-3</c:v>
                </c:pt>
                <c:pt idx="579">
                  <c:v>-2.3227245554204301E-3</c:v>
                </c:pt>
                <c:pt idx="580">
                  <c:v>-2.3153981373184949E-3</c:v>
                </c:pt>
                <c:pt idx="581">
                  <c:v>-2.3080717192165597E-3</c:v>
                </c:pt>
                <c:pt idx="582">
                  <c:v>-1.8509032296557953E-3</c:v>
                </c:pt>
                <c:pt idx="583">
                  <c:v>-1.7388090326961852E-3</c:v>
                </c:pt>
                <c:pt idx="584">
                  <c:v>-1.6633469262462511E-3</c:v>
                </c:pt>
                <c:pt idx="585">
                  <c:v>-1.6018050141899942E-3</c:v>
                </c:pt>
                <c:pt idx="586">
                  <c:v>-1.5827563271249619E-3</c:v>
                </c:pt>
                <c:pt idx="587">
                  <c:v>-1.5827563271249619E-3</c:v>
                </c:pt>
                <c:pt idx="588">
                  <c:v>-1.5805584016943819E-3</c:v>
                </c:pt>
                <c:pt idx="589">
                  <c:v>-1.5754299090230267E-3</c:v>
                </c:pt>
                <c:pt idx="590">
                  <c:v>-1.5681034909210915E-3</c:v>
                </c:pt>
                <c:pt idx="591">
                  <c:v>-1.5585791473885745E-3</c:v>
                </c:pt>
                <c:pt idx="592">
                  <c:v>-1.543926311184704E-3</c:v>
                </c:pt>
                <c:pt idx="593">
                  <c:v>-1.5365998930827688E-3</c:v>
                </c:pt>
                <c:pt idx="594">
                  <c:v>-1.5336693258419954E-3</c:v>
                </c:pt>
                <c:pt idx="595">
                  <c:v>-1.5314714004114154E-3</c:v>
                </c:pt>
                <c:pt idx="596">
                  <c:v>-1.5292734749808336E-3</c:v>
                </c:pt>
                <c:pt idx="597">
                  <c:v>-1.5285408331706402E-3</c:v>
                </c:pt>
                <c:pt idx="598">
                  <c:v>-1.5072942206750279E-3</c:v>
                </c:pt>
                <c:pt idx="599">
                  <c:v>-1.4919087426609641E-3</c:v>
                </c:pt>
                <c:pt idx="600">
                  <c:v>-1.4626030702532232E-3</c:v>
                </c:pt>
                <c:pt idx="601">
                  <c:v>-1.455276652151288E-3</c:v>
                </c:pt>
                <c:pt idx="602">
                  <c:v>-9.2044813071000785E-4</c:v>
                </c:pt>
                <c:pt idx="603">
                  <c:v>-7.9589902297710728E-4</c:v>
                </c:pt>
                <c:pt idx="604">
                  <c:v>-7.306939018698836E-4</c:v>
                </c:pt>
                <c:pt idx="605">
                  <c:v>-7.2336748376794838E-4</c:v>
                </c:pt>
                <c:pt idx="606">
                  <c:v>-7.211695583373666E-4</c:v>
                </c:pt>
                <c:pt idx="607">
                  <c:v>-7.1604106566601315E-4</c:v>
                </c:pt>
                <c:pt idx="608">
                  <c:v>-7.1604106566601315E-4</c:v>
                </c:pt>
                <c:pt idx="609">
                  <c:v>-7.0871464756407619E-4</c:v>
                </c:pt>
                <c:pt idx="610">
                  <c:v>-7.0358615489272275E-4</c:v>
                </c:pt>
                <c:pt idx="611">
                  <c:v>-6.5962764628110966E-4</c:v>
                </c:pt>
                <c:pt idx="612">
                  <c:v>-6.5742972085052961E-4</c:v>
                </c:pt>
                <c:pt idx="613">
                  <c:v>-6.5523179541994957E-4</c:v>
                </c:pt>
                <c:pt idx="614">
                  <c:v>-6.2812404844278871E-4</c:v>
                </c:pt>
                <c:pt idx="615">
                  <c:v>-6.2079763034085349E-4</c:v>
                </c:pt>
                <c:pt idx="616">
                  <c:v>-6.0614479413698304E-4</c:v>
                </c:pt>
                <c:pt idx="617">
                  <c:v>-6.0614479413698304E-4</c:v>
                </c:pt>
                <c:pt idx="618">
                  <c:v>-6.0394686870640125E-4</c:v>
                </c:pt>
                <c:pt idx="619">
                  <c:v>-5.9808573422485273E-4</c:v>
                </c:pt>
                <c:pt idx="620">
                  <c:v>-5.9149195793311259E-4</c:v>
                </c:pt>
                <c:pt idx="621">
                  <c:v>-5.9149195793311259E-4</c:v>
                </c:pt>
                <c:pt idx="622">
                  <c:v>-5.9149195793311259E-4</c:v>
                </c:pt>
                <c:pt idx="623">
                  <c:v>-5.475334493214995E-4</c:v>
                </c:pt>
                <c:pt idx="624">
                  <c:v>-5.1090135881182337E-4</c:v>
                </c:pt>
                <c:pt idx="625">
                  <c:v>-4.9624852260795292E-4</c:v>
                </c:pt>
                <c:pt idx="626">
                  <c:v>2.1729237198874971E-5</c:v>
                </c:pt>
                <c:pt idx="627">
                  <c:v>1.2429909062596986E-4</c:v>
                </c:pt>
                <c:pt idx="628">
                  <c:v>1.2429909062596986E-4</c:v>
                </c:pt>
                <c:pt idx="629">
                  <c:v>1.5800061389487259E-4</c:v>
                </c:pt>
                <c:pt idx="630">
                  <c:v>1.6312910656622777E-4</c:v>
                </c:pt>
                <c:pt idx="631">
                  <c:v>2.0049383888609724E-4</c:v>
                </c:pt>
                <c:pt idx="632">
                  <c:v>2.583725418913857E-4</c:v>
                </c:pt>
                <c:pt idx="633">
                  <c:v>2.583725418913857E-4</c:v>
                </c:pt>
                <c:pt idx="634">
                  <c:v>2.6643160180351601E-4</c:v>
                </c:pt>
                <c:pt idx="635">
                  <c:v>2.7302537809525788E-4</c:v>
                </c:pt>
                <c:pt idx="636">
                  <c:v>2.8254972162777316E-4</c:v>
                </c:pt>
                <c:pt idx="637">
                  <c:v>2.8254972162777316E-4</c:v>
                </c:pt>
                <c:pt idx="638">
                  <c:v>3.2650823023938451E-4</c:v>
                </c:pt>
                <c:pt idx="639">
                  <c:v>3.2650823023938451E-4</c:v>
                </c:pt>
                <c:pt idx="640">
                  <c:v>3.3383464834131973E-4</c:v>
                </c:pt>
                <c:pt idx="641">
                  <c:v>3.3383464834131973E-4</c:v>
                </c:pt>
                <c:pt idx="642">
                  <c:v>3.5581390264712714E-4</c:v>
                </c:pt>
                <c:pt idx="643">
                  <c:v>4.290780836664794E-4</c:v>
                </c:pt>
                <c:pt idx="644">
                  <c:v>4.290780836664794E-4</c:v>
                </c:pt>
                <c:pt idx="645">
                  <c:v>4.290780836664794E-4</c:v>
                </c:pt>
                <c:pt idx="646">
                  <c:v>4.3640450176841462E-4</c:v>
                </c:pt>
                <c:pt idx="647">
                  <c:v>4.3640450176841462E-4</c:v>
                </c:pt>
                <c:pt idx="648">
                  <c:v>8.9577091675976071E-4</c:v>
                </c:pt>
                <c:pt idx="649">
                  <c:v>9.0309733486169594E-4</c:v>
                </c:pt>
                <c:pt idx="650">
                  <c:v>9.1115639477382451E-4</c:v>
                </c:pt>
                <c:pt idx="651">
                  <c:v>9.5511490338543586E-4</c:v>
                </c:pt>
                <c:pt idx="652">
                  <c:v>9.6976773958930632E-4</c:v>
                </c:pt>
                <c:pt idx="653">
                  <c:v>9.6976773958930632E-4</c:v>
                </c:pt>
                <c:pt idx="654">
                  <c:v>1.0276464425945965E-3</c:v>
                </c:pt>
                <c:pt idx="655">
                  <c:v>1.0591500404329175E-3</c:v>
                </c:pt>
                <c:pt idx="656">
                  <c:v>1.0613479658634992E-3</c:v>
                </c:pt>
                <c:pt idx="657">
                  <c:v>1.1397406395542067E-3</c:v>
                </c:pt>
                <c:pt idx="658">
                  <c:v>1.1543934757580771E-3</c:v>
                </c:pt>
                <c:pt idx="659">
                  <c:v>1.1543934757580771E-3</c:v>
                </c:pt>
                <c:pt idx="660">
                  <c:v>1.1983519843696885E-3</c:v>
                </c:pt>
                <c:pt idx="661">
                  <c:v>2.0284351553189611E-3</c:v>
                </c:pt>
                <c:pt idx="662">
                  <c:v>2.0408900660922533E-3</c:v>
                </c:pt>
                <c:pt idx="663">
                  <c:v>2.8709732370415242E-3</c:v>
                </c:pt>
                <c:pt idx="664">
                  <c:v>2.9083379693613937E-3</c:v>
                </c:pt>
                <c:pt idx="665">
                  <c:v>3.48199650674293E-3</c:v>
                </c:pt>
                <c:pt idx="666">
                  <c:v>3.48199650674293E-3</c:v>
                </c:pt>
                <c:pt idx="667">
                  <c:v>3.5332814334564783E-3</c:v>
                </c:pt>
                <c:pt idx="668">
                  <c:v>3.5332814334564783E-3</c:v>
                </c:pt>
                <c:pt idx="669">
                  <c:v>3.5332814334564783E-3</c:v>
                </c:pt>
                <c:pt idx="670">
                  <c:v>3.7669941709082173E-3</c:v>
                </c:pt>
                <c:pt idx="671">
                  <c:v>3.7962998433159582E-3</c:v>
                </c:pt>
                <c:pt idx="672">
                  <c:v>3.8329319338256326E-3</c:v>
                </c:pt>
                <c:pt idx="673">
                  <c:v>3.8387930683071829E-3</c:v>
                </c:pt>
                <c:pt idx="674">
                  <c:v>3.8417236355479563E-3</c:v>
                </c:pt>
                <c:pt idx="675">
                  <c:v>3.8695640243353105E-3</c:v>
                </c:pt>
                <c:pt idx="676">
                  <c:v>3.8746925170066657E-3</c:v>
                </c:pt>
                <c:pt idx="677">
                  <c:v>3.8820189351085992E-3</c:v>
                </c:pt>
                <c:pt idx="678">
                  <c:v>4.6095322526307804E-3</c:v>
                </c:pt>
                <c:pt idx="679">
                  <c:v>4.6146607453021321E-3</c:v>
                </c:pt>
                <c:pt idx="680">
                  <c:v>4.6168586707327139E-3</c:v>
                </c:pt>
                <c:pt idx="681">
                  <c:v>4.685727000890906E-3</c:v>
                </c:pt>
                <c:pt idx="682">
                  <c:v>4.7003798370947765E-3</c:v>
                </c:pt>
                <c:pt idx="683">
                  <c:v>4.7047756879559366E-3</c:v>
                </c:pt>
                <c:pt idx="684">
                  <c:v>4.7047756879559366E-3</c:v>
                </c:pt>
                <c:pt idx="685">
                  <c:v>4.7069736133865184E-3</c:v>
                </c:pt>
                <c:pt idx="686">
                  <c:v>4.7069736133865184E-3</c:v>
                </c:pt>
                <c:pt idx="687">
                  <c:v>4.7121021060578736E-3</c:v>
                </c:pt>
                <c:pt idx="688">
                  <c:v>4.7121021060578736E-3</c:v>
                </c:pt>
                <c:pt idx="689">
                  <c:v>4.7143000314884553E-3</c:v>
                </c:pt>
                <c:pt idx="690">
                  <c:v>4.7143000314884553E-3</c:v>
                </c:pt>
                <c:pt idx="691">
                  <c:v>4.7150326732986469E-3</c:v>
                </c:pt>
                <c:pt idx="692">
                  <c:v>4.734081360363681E-3</c:v>
                </c:pt>
                <c:pt idx="693">
                  <c:v>4.7370119276044544E-3</c:v>
                </c:pt>
                <c:pt idx="694">
                  <c:v>4.7516647638083248E-3</c:v>
                </c:pt>
                <c:pt idx="695">
                  <c:v>4.7560606146694849E-3</c:v>
                </c:pt>
                <c:pt idx="696">
                  <c:v>4.7633870327714219E-3</c:v>
                </c:pt>
                <c:pt idx="697">
                  <c:v>4.7633870327714219E-3</c:v>
                </c:pt>
                <c:pt idx="698">
                  <c:v>4.7633870327714219E-3</c:v>
                </c:pt>
                <c:pt idx="699">
                  <c:v>4.7780398689752923E-3</c:v>
                </c:pt>
                <c:pt idx="700">
                  <c:v>4.7780398689752923E-3</c:v>
                </c:pt>
                <c:pt idx="701">
                  <c:v>4.779505152595679E-3</c:v>
                </c:pt>
                <c:pt idx="702">
                  <c:v>4.8073455413830332E-3</c:v>
                </c:pt>
                <c:pt idx="703">
                  <c:v>4.8395817810315475E-3</c:v>
                </c:pt>
                <c:pt idx="704">
                  <c:v>5.4645252451266321E-3</c:v>
                </c:pt>
                <c:pt idx="705">
                  <c:v>5.5253345153726957E-3</c:v>
                </c:pt>
                <c:pt idx="706">
                  <c:v>5.5473137696784997E-3</c:v>
                </c:pt>
                <c:pt idx="707">
                  <c:v>5.5473137696784997E-3</c:v>
                </c:pt>
                <c:pt idx="708">
                  <c:v>5.5934702037206928E-3</c:v>
                </c:pt>
                <c:pt idx="709">
                  <c:v>5.6059251144939849E-3</c:v>
                </c:pt>
                <c:pt idx="710">
                  <c:v>5.6791892955133372E-3</c:v>
                </c:pt>
                <c:pt idx="711">
                  <c:v>5.7399985657594008E-3</c:v>
                </c:pt>
                <c:pt idx="712">
                  <c:v>5.7399985657594008E-3</c:v>
                </c:pt>
                <c:pt idx="713">
                  <c:v>6.3371016410671312E-3</c:v>
                </c:pt>
                <c:pt idx="714">
                  <c:v>6.3385669246875179E-3</c:v>
                </c:pt>
                <c:pt idx="715">
                  <c:v>6.5041439737912564E-3</c:v>
                </c:pt>
                <c:pt idx="716">
                  <c:v>6.5092724664626081E-3</c:v>
                </c:pt>
                <c:pt idx="717">
                  <c:v>6.5385781388703525E-3</c:v>
                </c:pt>
                <c:pt idx="718">
                  <c:v>6.5678838112780934E-3</c:v>
                </c:pt>
                <c:pt idx="719">
                  <c:v>6.5905957073940924E-3</c:v>
                </c:pt>
                <c:pt idx="720">
                  <c:v>6.6360194996260904E-3</c:v>
                </c:pt>
                <c:pt idx="721">
                  <c:v>6.6579987539318979E-3</c:v>
                </c:pt>
                <c:pt idx="722">
                  <c:v>6.7019572625435092E-3</c:v>
                </c:pt>
                <c:pt idx="723">
                  <c:v>7.2880707106983342E-3</c:v>
                </c:pt>
                <c:pt idx="724">
                  <c:v>7.2880707106983342E-3</c:v>
                </c:pt>
                <c:pt idx="725">
                  <c:v>7.3371577119813007E-3</c:v>
                </c:pt>
                <c:pt idx="726">
                  <c:v>7.3591369662871081E-3</c:v>
                </c:pt>
                <c:pt idx="727">
                  <c:v>7.3613348917176899E-3</c:v>
                </c:pt>
                <c:pt idx="728">
                  <c:v>7.4250747292045269E-3</c:v>
                </c:pt>
                <c:pt idx="729">
                  <c:v>7.4272726546351052E-3</c:v>
                </c:pt>
                <c:pt idx="730">
                  <c:v>7.4345990727370422E-3</c:v>
                </c:pt>
                <c:pt idx="731">
                  <c:v>7.4345990727370422E-3</c:v>
                </c:pt>
                <c:pt idx="732">
                  <c:v>7.4345990727370422E-3</c:v>
                </c:pt>
                <c:pt idx="733">
                  <c:v>8.0895808510500593E-3</c:v>
                </c:pt>
                <c:pt idx="734">
                  <c:v>8.1357372850922524E-3</c:v>
                </c:pt>
                <c:pt idx="735">
                  <c:v>8.1408657777636076E-3</c:v>
                </c:pt>
                <c:pt idx="736">
                  <c:v>8.2331786458479939E-3</c:v>
                </c:pt>
                <c:pt idx="737">
                  <c:v>8.2500294074824426E-3</c:v>
                </c:pt>
                <c:pt idx="738">
                  <c:v>8.2698107363576683E-3</c:v>
                </c:pt>
                <c:pt idx="739">
                  <c:v>8.2771371544596052E-3</c:v>
                </c:pt>
                <c:pt idx="740">
                  <c:v>8.279335079890187E-3</c:v>
                </c:pt>
                <c:pt idx="741">
                  <c:v>8.3386790665158604E-3</c:v>
                </c:pt>
                <c:pt idx="742">
                  <c:v>8.3518666190993442E-3</c:v>
                </c:pt>
                <c:pt idx="743">
                  <c:v>8.3650541716828279E-3</c:v>
                </c:pt>
                <c:pt idx="744">
                  <c:v>8.3826375751274752E-3</c:v>
                </c:pt>
                <c:pt idx="745">
                  <c:v>9.0830431456724904E-3</c:v>
                </c:pt>
                <c:pt idx="746">
                  <c:v>9.1072203254088761E-3</c:v>
                </c:pt>
                <c:pt idx="747">
                  <c:v>9.1291995797146835E-3</c:v>
                </c:pt>
                <c:pt idx="748">
                  <c:v>9.1563073266918461E-3</c:v>
                </c:pt>
                <c:pt idx="749">
                  <c:v>9.1731580883262949E-3</c:v>
                </c:pt>
                <c:pt idx="750">
                  <c:v>9.1731580883262949E-3</c:v>
                </c:pt>
                <c:pt idx="751">
                  <c:v>9.2251756568500383E-3</c:v>
                </c:pt>
                <c:pt idx="752">
                  <c:v>9.2442243439150688E-3</c:v>
                </c:pt>
                <c:pt idx="753">
                  <c:v>9.8911470623159574E-3</c:v>
                </c:pt>
                <c:pt idx="754">
                  <c:v>9.8940776295567308E-3</c:v>
                </c:pt>
                <c:pt idx="755">
                  <c:v>9.9255812273950535E-3</c:v>
                </c:pt>
                <c:pt idx="756">
                  <c:v>9.9695397360066648E-3</c:v>
                </c:pt>
                <c:pt idx="757">
                  <c:v>1.001789409547944E-2</c:v>
                </c:pt>
                <c:pt idx="758">
                  <c:v>1.0023022588150795E-2</c:v>
                </c:pt>
                <c:pt idx="759">
                  <c:v>1.002815108082215E-2</c:v>
                </c:pt>
                <c:pt idx="760">
                  <c:v>1.0045001842456599E-2</c:v>
                </c:pt>
                <c:pt idx="761">
                  <c:v>1.0091158276498792E-2</c:v>
                </c:pt>
                <c:pt idx="762">
                  <c:v>1.0110939605374018E-2</c:v>
                </c:pt>
                <c:pt idx="763">
                  <c:v>1.0831126504794262E-2</c:v>
                </c:pt>
                <c:pt idx="764">
                  <c:v>1.0882411431507807E-2</c:v>
                </c:pt>
                <c:pt idx="765">
                  <c:v>1.0882411431507807E-2</c:v>
                </c:pt>
                <c:pt idx="766">
                  <c:v>1.0882411431507807E-2</c:v>
                </c:pt>
                <c:pt idx="767">
                  <c:v>1.0882411431507807E-2</c:v>
                </c:pt>
                <c:pt idx="768">
                  <c:v>1.0904390685813614E-2</c:v>
                </c:pt>
                <c:pt idx="769">
                  <c:v>1.0926369940119422E-2</c:v>
                </c:pt>
                <c:pt idx="770">
                  <c:v>1.0963002030629096E-2</c:v>
                </c:pt>
                <c:pt idx="771">
                  <c:v>1.0963002030629096E-2</c:v>
                </c:pt>
                <c:pt idx="772">
                  <c:v>1.0968863165110646E-2</c:v>
                </c:pt>
                <c:pt idx="773">
                  <c:v>1.0977654866832966E-2</c:v>
                </c:pt>
                <c:pt idx="774">
                  <c:v>1.0977654866832966E-2</c:v>
                </c:pt>
                <c:pt idx="775">
                  <c:v>1.0992307703036837E-2</c:v>
                </c:pt>
                <c:pt idx="776">
                  <c:v>1.1006960539240707E-2</c:v>
                </c:pt>
                <c:pt idx="777">
                  <c:v>1.1065571884056193E-2</c:v>
                </c:pt>
                <c:pt idx="778">
                  <c:v>1.1080224720260063E-2</c:v>
                </c:pt>
                <c:pt idx="779">
                  <c:v>1.1805540112351659E-2</c:v>
                </c:pt>
                <c:pt idx="780">
                  <c:v>1.1805540112351659E-2</c:v>
                </c:pt>
                <c:pt idx="781">
                  <c:v>1.1808470679592432E-2</c:v>
                </c:pt>
                <c:pt idx="782">
                  <c:v>1.1815797097694369E-2</c:v>
                </c:pt>
                <c:pt idx="783">
                  <c:v>1.1820192948555529E-2</c:v>
                </c:pt>
                <c:pt idx="784">
                  <c:v>1.1820192948555529E-2</c:v>
                </c:pt>
                <c:pt idx="785">
                  <c:v>1.1820192948555529E-2</c:v>
                </c:pt>
                <c:pt idx="786">
                  <c:v>1.1820192948555529E-2</c:v>
                </c:pt>
                <c:pt idx="787">
                  <c:v>1.1822390873986111E-2</c:v>
                </c:pt>
                <c:pt idx="788">
                  <c:v>1.1822390873986111E-2</c:v>
                </c:pt>
                <c:pt idx="789">
                  <c:v>1.1822390873986111E-2</c:v>
                </c:pt>
                <c:pt idx="790">
                  <c:v>1.1822390873986111E-2</c:v>
                </c:pt>
                <c:pt idx="791">
                  <c:v>1.1822390873986111E-2</c:v>
                </c:pt>
                <c:pt idx="792">
                  <c:v>1.1900783547676819E-2</c:v>
                </c:pt>
                <c:pt idx="793">
                  <c:v>1.1910307891209334E-2</c:v>
                </c:pt>
                <c:pt idx="794">
                  <c:v>1.2571150804003901E-2</c:v>
                </c:pt>
                <c:pt idx="795">
                  <c:v>1.2619505163476676E-2</c:v>
                </c:pt>
                <c:pt idx="796">
                  <c:v>1.2624633656148028E-2</c:v>
                </c:pt>
                <c:pt idx="797">
                  <c:v>1.2631960074249965E-2</c:v>
                </c:pt>
                <c:pt idx="798">
                  <c:v>1.2653939328555772E-2</c:v>
                </c:pt>
                <c:pt idx="799">
                  <c:v>1.2675185941051385E-2</c:v>
                </c:pt>
                <c:pt idx="800">
                  <c:v>1.2675185941051385E-2</c:v>
                </c:pt>
                <c:pt idx="801">
                  <c:v>1.2675185941051385E-2</c:v>
                </c:pt>
                <c:pt idx="802">
                  <c:v>1.2675185941051385E-2</c:v>
                </c:pt>
                <c:pt idx="803">
                  <c:v>1.2675185941051385E-2</c:v>
                </c:pt>
                <c:pt idx="804">
                  <c:v>1.2685442926394092E-2</c:v>
                </c:pt>
                <c:pt idx="805">
                  <c:v>1.2692036702685833E-2</c:v>
                </c:pt>
                <c:pt idx="806">
                  <c:v>1.2692036702685833E-2</c:v>
                </c:pt>
                <c:pt idx="807">
                  <c:v>1.2692769344496029E-2</c:v>
                </c:pt>
                <c:pt idx="808">
                  <c:v>1.269496726992661E-2</c:v>
                </c:pt>
                <c:pt idx="809">
                  <c:v>1.2697897837167384E-2</c:v>
                </c:pt>
                <c:pt idx="810">
                  <c:v>1.2766033525515381E-2</c:v>
                </c:pt>
                <c:pt idx="811">
                  <c:v>1.2766033525515381E-2</c:v>
                </c:pt>
                <c:pt idx="812">
                  <c:v>1.2788012779821188E-2</c:v>
                </c:pt>
                <c:pt idx="813">
                  <c:v>1.2788012779821188E-2</c:v>
                </c:pt>
                <c:pt idx="814">
                  <c:v>1.2818783735849316E-2</c:v>
                </c:pt>
                <c:pt idx="815">
                  <c:v>1.2818783735849316E-2</c:v>
                </c:pt>
                <c:pt idx="816">
                  <c:v>1.2833436572053186E-2</c:v>
                </c:pt>
                <c:pt idx="817">
                  <c:v>1.2841495631965315E-2</c:v>
                </c:pt>
                <c:pt idx="818">
                  <c:v>1.2841495631965315E-2</c:v>
                </c:pt>
                <c:pt idx="819">
                  <c:v>1.2848089408257057E-2</c:v>
                </c:pt>
                <c:pt idx="820">
                  <c:v>1.3551425546042849E-2</c:v>
                </c:pt>
                <c:pt idx="821">
                  <c:v>1.355362347147343E-2</c:v>
                </c:pt>
                <c:pt idx="822">
                  <c:v>1.3573404800348656E-2</c:v>
                </c:pt>
                <c:pt idx="823">
                  <c:v>1.3575602725779234E-2</c:v>
                </c:pt>
                <c:pt idx="824">
                  <c:v>1.3578533293020008E-2</c:v>
                </c:pt>
                <c:pt idx="825">
                  <c:v>1.3578533293020008E-2</c:v>
                </c:pt>
                <c:pt idx="826">
                  <c:v>1.3600512547325815E-2</c:v>
                </c:pt>
                <c:pt idx="827">
                  <c:v>1.3612234816288912E-2</c:v>
                </c:pt>
                <c:pt idx="828">
                  <c:v>1.3626887652492783E-2</c:v>
                </c:pt>
                <c:pt idx="829">
                  <c:v>1.3639342563266071E-2</c:v>
                </c:pt>
                <c:pt idx="830">
                  <c:v>1.3641540488696653E-2</c:v>
                </c:pt>
                <c:pt idx="831">
                  <c:v>1.3683301071877686E-2</c:v>
                </c:pt>
                <c:pt idx="832">
                  <c:v>1.3683301071877686E-2</c:v>
                </c:pt>
                <c:pt idx="833">
                  <c:v>1.3685498997308265E-2</c:v>
                </c:pt>
                <c:pt idx="834">
                  <c:v>1.3712606744285427E-2</c:v>
                </c:pt>
                <c:pt idx="835">
                  <c:v>1.3714804669716005E-2</c:v>
                </c:pt>
                <c:pt idx="836">
                  <c:v>1.3729457505919876E-2</c:v>
                </c:pt>
                <c:pt idx="837">
                  <c:v>1.3744110342123746E-2</c:v>
                </c:pt>
                <c:pt idx="838">
                  <c:v>1.3751436760225683E-2</c:v>
                </c:pt>
                <c:pt idx="839">
                  <c:v>1.3766089596429554E-2</c:v>
                </c:pt>
                <c:pt idx="840">
                  <c:v>1.3780742432633424E-2</c:v>
                </c:pt>
                <c:pt idx="841">
                  <c:v>1.3795395268837295E-2</c:v>
                </c:pt>
                <c:pt idx="842">
                  <c:v>1.429652226700967E-2</c:v>
                </c:pt>
                <c:pt idx="843">
                  <c:v>1.429652226700967E-2</c:v>
                </c:pt>
                <c:pt idx="844">
                  <c:v>1.4440120061807605E-2</c:v>
                </c:pt>
                <c:pt idx="845">
                  <c:v>1.4440120061807605E-2</c:v>
                </c:pt>
                <c:pt idx="846">
                  <c:v>1.4472356301456119E-2</c:v>
                </c:pt>
                <c:pt idx="847">
                  <c:v>1.454049198980412E-2</c:v>
                </c:pt>
                <c:pt idx="848">
                  <c:v>1.4542689915234698E-2</c:v>
                </c:pt>
                <c:pt idx="849">
                  <c:v>1.4542689915234698E-2</c:v>
                </c:pt>
                <c:pt idx="850">
                  <c:v>1.4562471244109924E-2</c:v>
                </c:pt>
                <c:pt idx="851">
                  <c:v>1.4564669169540505E-2</c:v>
                </c:pt>
                <c:pt idx="852">
                  <c:v>1.4564669169540505E-2</c:v>
                </c:pt>
                <c:pt idx="853">
                  <c:v>1.4564669169540505E-2</c:v>
                </c:pt>
                <c:pt idx="854">
                  <c:v>1.4571995587642439E-2</c:v>
                </c:pt>
                <c:pt idx="855">
                  <c:v>1.4571995587642439E-2</c:v>
                </c:pt>
                <c:pt idx="856">
                  <c:v>1.4571995587642439E-2</c:v>
                </c:pt>
                <c:pt idx="857">
                  <c:v>1.4571995587642439E-2</c:v>
                </c:pt>
                <c:pt idx="858">
                  <c:v>1.4579322005744376E-2</c:v>
                </c:pt>
                <c:pt idx="859">
                  <c:v>1.4652586186763728E-2</c:v>
                </c:pt>
                <c:pt idx="860">
                  <c:v>1.5292915128872878E-2</c:v>
                </c:pt>
                <c:pt idx="861">
                  <c:v>1.5297310979734038E-2</c:v>
                </c:pt>
                <c:pt idx="862">
                  <c:v>1.5319290234039842E-2</c:v>
                </c:pt>
                <c:pt idx="863">
                  <c:v>1.5319290234039842E-2</c:v>
                </c:pt>
                <c:pt idx="864">
                  <c:v>1.5353724399118938E-2</c:v>
                </c:pt>
                <c:pt idx="865">
                  <c:v>1.5353724399118938E-2</c:v>
                </c:pt>
                <c:pt idx="866">
                  <c:v>1.5358120249980102E-2</c:v>
                </c:pt>
                <c:pt idx="867">
                  <c:v>1.5358120249980102E-2</c:v>
                </c:pt>
                <c:pt idx="868">
                  <c:v>1.5358120249980102E-2</c:v>
                </c:pt>
                <c:pt idx="869">
                  <c:v>1.5358120249980102E-2</c:v>
                </c:pt>
                <c:pt idx="870">
                  <c:v>1.5429919147379068E-2</c:v>
                </c:pt>
                <c:pt idx="871">
                  <c:v>1.5498054835727065E-2</c:v>
                </c:pt>
                <c:pt idx="872">
                  <c:v>1.6164758883003182E-2</c:v>
                </c:pt>
                <c:pt idx="873">
                  <c:v>1.6178679077396858E-2</c:v>
                </c:pt>
                <c:pt idx="874">
                  <c:v>1.6213113242475954E-2</c:v>
                </c:pt>
                <c:pt idx="875">
                  <c:v>1.6281248930823954E-2</c:v>
                </c:pt>
                <c:pt idx="876">
                  <c:v>1.6290040632546274E-2</c:v>
                </c:pt>
                <c:pt idx="877">
                  <c:v>1.6293703841597243E-2</c:v>
                </c:pt>
                <c:pt idx="878">
                  <c:v>1.6295901767027825E-2</c:v>
                </c:pt>
                <c:pt idx="879">
                  <c:v>1.6295901767027825E-2</c:v>
                </c:pt>
                <c:pt idx="880">
                  <c:v>1.6295901767027825E-2</c:v>
                </c:pt>
                <c:pt idx="881">
                  <c:v>1.6302495543319567E-2</c:v>
                </c:pt>
                <c:pt idx="882">
                  <c:v>1.6317148379523437E-2</c:v>
                </c:pt>
                <c:pt idx="883">
                  <c:v>1.6398471620454918E-2</c:v>
                </c:pt>
                <c:pt idx="884">
                  <c:v>1.6879084647941876E-2</c:v>
                </c:pt>
                <c:pt idx="885">
                  <c:v>1.6893737484145747E-2</c:v>
                </c:pt>
                <c:pt idx="886">
                  <c:v>1.7024147726360194E-2</c:v>
                </c:pt>
                <c:pt idx="887">
                  <c:v>1.7028543577221358E-2</c:v>
                </c:pt>
                <c:pt idx="888">
                  <c:v>1.7048324906096583E-2</c:v>
                </c:pt>
                <c:pt idx="889">
                  <c:v>1.7074700011263547E-2</c:v>
                </c:pt>
                <c:pt idx="890">
                  <c:v>1.7087887563847031E-2</c:v>
                </c:pt>
                <c:pt idx="891">
                  <c:v>1.7153092684954258E-2</c:v>
                </c:pt>
                <c:pt idx="892">
                  <c:v>1.715529061038484E-2</c:v>
                </c:pt>
                <c:pt idx="893">
                  <c:v>1.7206575537098385E-2</c:v>
                </c:pt>
                <c:pt idx="894">
                  <c:v>1.7279839718117741E-2</c:v>
                </c:pt>
                <c:pt idx="895">
                  <c:v>1.7877675435235659E-2</c:v>
                </c:pt>
                <c:pt idx="896">
                  <c:v>1.7997828692107403E-2</c:v>
                </c:pt>
                <c:pt idx="897">
                  <c:v>1.8000026617537978E-2</c:v>
                </c:pt>
                <c:pt idx="898">
                  <c:v>1.8000026617537978E-2</c:v>
                </c:pt>
                <c:pt idx="899">
                  <c:v>1.801248152831127E-2</c:v>
                </c:pt>
                <c:pt idx="900">
                  <c:v>1.801248152831127E-2</c:v>
                </c:pt>
                <c:pt idx="901">
                  <c:v>1.801248152831127E-2</c:v>
                </c:pt>
                <c:pt idx="902">
                  <c:v>1.802273851365398E-2</c:v>
                </c:pt>
                <c:pt idx="903">
                  <c:v>1.806889494769617E-2</c:v>
                </c:pt>
                <c:pt idx="904">
                  <c:v>1.806889494769617E-2</c:v>
                </c:pt>
                <c:pt idx="905">
                  <c:v>1.8071092873126752E-2</c:v>
                </c:pt>
                <c:pt idx="906">
                  <c:v>1.8071092873126752E-2</c:v>
                </c:pt>
                <c:pt idx="907">
                  <c:v>1.8071092873126752E-2</c:v>
                </c:pt>
                <c:pt idx="908">
                  <c:v>1.8074023440367525E-2</c:v>
                </c:pt>
                <c:pt idx="909">
                  <c:v>1.8088676276571399E-2</c:v>
                </c:pt>
                <c:pt idx="910">
                  <c:v>1.8088676276571399E-2</c:v>
                </c:pt>
                <c:pt idx="911">
                  <c:v>1.810772496363643E-2</c:v>
                </c:pt>
                <c:pt idx="912">
                  <c:v>1.810772496363643E-2</c:v>
                </c:pt>
                <c:pt idx="913">
                  <c:v>1.8147287621386881E-2</c:v>
                </c:pt>
                <c:pt idx="914">
                  <c:v>1.8159009890349975E-2</c:v>
                </c:pt>
                <c:pt idx="915">
                  <c:v>1.8188315562757722E-2</c:v>
                </c:pt>
                <c:pt idx="916">
                  <c:v>1.8246926907573204E-2</c:v>
                </c:pt>
                <c:pt idx="917">
                  <c:v>1.8690907844550481E-2</c:v>
                </c:pt>
                <c:pt idx="918">
                  <c:v>1.8705560680754355E-2</c:v>
                </c:pt>
                <c:pt idx="919">
                  <c:v>1.8831575072107639E-2</c:v>
                </c:pt>
                <c:pt idx="920">
                  <c:v>1.8867474520807125E-2</c:v>
                </c:pt>
                <c:pt idx="921">
                  <c:v>1.8867474520807125E-2</c:v>
                </c:pt>
                <c:pt idx="922">
                  <c:v>1.8874800938909062E-2</c:v>
                </c:pt>
                <c:pt idx="923">
                  <c:v>1.8876998864339637E-2</c:v>
                </c:pt>
                <c:pt idx="924">
                  <c:v>1.8876998864339637E-2</c:v>
                </c:pt>
                <c:pt idx="925">
                  <c:v>1.8879929431580417E-2</c:v>
                </c:pt>
                <c:pt idx="926">
                  <c:v>1.8879929431580417E-2</c:v>
                </c:pt>
                <c:pt idx="927">
                  <c:v>1.8882127357010992E-2</c:v>
                </c:pt>
                <c:pt idx="928">
                  <c:v>1.8884325282441574E-2</c:v>
                </c:pt>
                <c:pt idx="929">
                  <c:v>1.8889453775112929E-2</c:v>
                </c:pt>
                <c:pt idx="930">
                  <c:v>1.8889453775112929E-2</c:v>
                </c:pt>
                <c:pt idx="931">
                  <c:v>1.8891651700543511E-2</c:v>
                </c:pt>
                <c:pt idx="932">
                  <c:v>1.8891651700543511E-2</c:v>
                </c:pt>
                <c:pt idx="933">
                  <c:v>1.8893849625974093E-2</c:v>
                </c:pt>
                <c:pt idx="934">
                  <c:v>1.8893849625974093E-2</c:v>
                </c:pt>
                <c:pt idx="935">
                  <c:v>1.8920957372951252E-2</c:v>
                </c:pt>
                <c:pt idx="936">
                  <c:v>1.8950263045358993E-2</c:v>
                </c:pt>
                <c:pt idx="937">
                  <c:v>1.8962717956132285E-2</c:v>
                </c:pt>
                <c:pt idx="938">
                  <c:v>1.8962717956132285E-2</c:v>
                </c:pt>
                <c:pt idx="939">
                  <c:v>1.896784644880364E-2</c:v>
                </c:pt>
                <c:pt idx="940">
                  <c:v>1.897517286690557E-2</c:v>
                </c:pt>
                <c:pt idx="941">
                  <c:v>1.8986895135868671E-2</c:v>
                </c:pt>
                <c:pt idx="942">
                  <c:v>1.8986895135868671E-2</c:v>
                </c:pt>
                <c:pt idx="943">
                  <c:v>1.8989093061299252E-2</c:v>
                </c:pt>
                <c:pt idx="944">
                  <c:v>1.8989093061299252E-2</c:v>
                </c:pt>
                <c:pt idx="945">
                  <c:v>1.9011072315605056E-2</c:v>
                </c:pt>
                <c:pt idx="946">
                  <c:v>1.9085069138434604E-2</c:v>
                </c:pt>
                <c:pt idx="947">
                  <c:v>1.9106315750930216E-2</c:v>
                </c:pt>
                <c:pt idx="948">
                  <c:v>1.9548098762476918E-2</c:v>
                </c:pt>
                <c:pt idx="949">
                  <c:v>1.9562751598680785E-2</c:v>
                </c:pt>
                <c:pt idx="950">
                  <c:v>1.9616234450824912E-2</c:v>
                </c:pt>
                <c:pt idx="951">
                  <c:v>1.9734189782266074E-2</c:v>
                </c:pt>
                <c:pt idx="952">
                  <c:v>1.9773752440016525E-2</c:v>
                </c:pt>
                <c:pt idx="953">
                  <c:v>1.9788405276220392E-2</c:v>
                </c:pt>
                <c:pt idx="954">
                  <c:v>1.9797196977942719E-2</c:v>
                </c:pt>
                <c:pt idx="955">
                  <c:v>1.9809651888716005E-2</c:v>
                </c:pt>
                <c:pt idx="956">
                  <c:v>1.9811849814146586E-2</c:v>
                </c:pt>
                <c:pt idx="957">
                  <c:v>1.9824304724919879E-2</c:v>
                </c:pt>
                <c:pt idx="958">
                  <c:v>1.9839690202933944E-2</c:v>
                </c:pt>
                <c:pt idx="959">
                  <c:v>1.9839690202933944E-2</c:v>
                </c:pt>
                <c:pt idx="960">
                  <c:v>1.9854343039137811E-2</c:v>
                </c:pt>
                <c:pt idx="961">
                  <c:v>1.992028080205523E-2</c:v>
                </c:pt>
                <c:pt idx="962">
                  <c:v>2.0544491624340123E-2</c:v>
                </c:pt>
                <c:pt idx="963">
                  <c:v>2.0556213893303216E-2</c:v>
                </c:pt>
                <c:pt idx="964">
                  <c:v>2.0622151656220635E-2</c:v>
                </c:pt>
                <c:pt idx="965">
                  <c:v>2.06258148652716E-2</c:v>
                </c:pt>
                <c:pt idx="966">
                  <c:v>2.068369356827689E-2</c:v>
                </c:pt>
                <c:pt idx="967">
                  <c:v>2.0686624135517664E-2</c:v>
                </c:pt>
                <c:pt idx="968">
                  <c:v>2.0719593016976377E-2</c:v>
                </c:pt>
                <c:pt idx="969">
                  <c:v>2.0742304913092372E-2</c:v>
                </c:pt>
                <c:pt idx="970">
                  <c:v>2.0749631331194309E-2</c:v>
                </c:pt>
                <c:pt idx="971">
                  <c:v>2.0754759823865664E-2</c:v>
                </c:pt>
                <c:pt idx="972">
                  <c:v>2.0927663291071336E-2</c:v>
                </c:pt>
                <c:pt idx="973">
                  <c:v>2.0927663291071336E-2</c:v>
                </c:pt>
                <c:pt idx="974">
                  <c:v>2.0927663291071336E-2</c:v>
                </c:pt>
                <c:pt idx="975">
                  <c:v>2.0927663291071336E-2</c:v>
                </c:pt>
                <c:pt idx="976">
                  <c:v>2.1302043256080237E-2</c:v>
                </c:pt>
                <c:pt idx="977">
                  <c:v>2.1459561245271843E-2</c:v>
                </c:pt>
                <c:pt idx="978">
                  <c:v>2.1474214081475717E-2</c:v>
                </c:pt>
                <c:pt idx="979">
                  <c:v>2.1479342574147072E-2</c:v>
                </c:pt>
                <c:pt idx="980">
                  <c:v>2.1488866917679584E-2</c:v>
                </c:pt>
                <c:pt idx="981">
                  <c:v>2.1493995410350939E-2</c:v>
                </c:pt>
                <c:pt idx="982">
                  <c:v>2.1562863740509131E-2</c:v>
                </c:pt>
                <c:pt idx="983">
                  <c:v>2.1592169412916872E-2</c:v>
                </c:pt>
                <c:pt idx="984">
                  <c:v>2.1615613950843066E-2</c:v>
                </c:pt>
                <c:pt idx="985">
                  <c:v>2.1658107175834291E-2</c:v>
                </c:pt>
                <c:pt idx="986">
                  <c:v>2.1660305101264873E-2</c:v>
                </c:pt>
                <c:pt idx="987">
                  <c:v>2.167495793746874E-2</c:v>
                </c:pt>
                <c:pt idx="988">
                  <c:v>2.1675690579278938E-2</c:v>
                </c:pt>
                <c:pt idx="989">
                  <c:v>2.1687412848242032E-2</c:v>
                </c:pt>
                <c:pt idx="990">
                  <c:v>2.1687412848242032E-2</c:v>
                </c:pt>
                <c:pt idx="991">
                  <c:v>2.1687412848242032E-2</c:v>
                </c:pt>
                <c:pt idx="992">
                  <c:v>2.1694739266343969E-2</c:v>
                </c:pt>
                <c:pt idx="993">
                  <c:v>2.1694739266343969E-2</c:v>
                </c:pt>
                <c:pt idx="994">
                  <c:v>2.1710857386168226E-2</c:v>
                </c:pt>
                <c:pt idx="995">
                  <c:v>2.1718916446080355E-2</c:v>
                </c:pt>
                <c:pt idx="996">
                  <c:v>2.2190005130034798E-2</c:v>
                </c:pt>
                <c:pt idx="997">
                  <c:v>2.2233963638646406E-2</c:v>
                </c:pt>
                <c:pt idx="998">
                  <c:v>2.2241290056748343E-2</c:v>
                </c:pt>
                <c:pt idx="999">
                  <c:v>2.2291109699841504E-2</c:v>
                </c:pt>
                <c:pt idx="1000">
                  <c:v>2.2353384253707951E-2</c:v>
                </c:pt>
                <c:pt idx="1001">
                  <c:v>2.2359245388189505E-2</c:v>
                </c:pt>
                <c:pt idx="1002">
                  <c:v>2.236144331362008E-2</c:v>
                </c:pt>
                <c:pt idx="1003">
                  <c:v>2.2384887851546274E-2</c:v>
                </c:pt>
                <c:pt idx="1004">
                  <c:v>2.2421519942055951E-2</c:v>
                </c:pt>
                <c:pt idx="1005">
                  <c:v>2.2427381076537498E-2</c:v>
                </c:pt>
                <c:pt idx="1006">
                  <c:v>2.2431776927398662E-2</c:v>
                </c:pt>
                <c:pt idx="1007">
                  <c:v>2.2517496019191303E-2</c:v>
                </c:pt>
                <c:pt idx="1008">
                  <c:v>2.2546801691599044E-2</c:v>
                </c:pt>
                <c:pt idx="1009">
                  <c:v>2.2548266975219434E-2</c:v>
                </c:pt>
                <c:pt idx="1010">
                  <c:v>2.2551930184270399E-2</c:v>
                </c:pt>
                <c:pt idx="1011">
                  <c:v>2.2554128109700981E-2</c:v>
                </c:pt>
                <c:pt idx="1012">
                  <c:v>2.2588562274780077E-2</c:v>
                </c:pt>
                <c:pt idx="1013">
                  <c:v>2.2603215110983951E-2</c:v>
                </c:pt>
                <c:pt idx="1014">
                  <c:v>2.2605413036414532E-2</c:v>
                </c:pt>
                <c:pt idx="1015">
                  <c:v>2.2635451350632465E-2</c:v>
                </c:pt>
                <c:pt idx="1016">
                  <c:v>2.312778664708252E-2</c:v>
                </c:pt>
                <c:pt idx="1017">
                  <c:v>2.3186397991898002E-2</c:v>
                </c:pt>
                <c:pt idx="1018">
                  <c:v>2.3188595917328584E-2</c:v>
                </c:pt>
                <c:pt idx="1019">
                  <c:v>2.3234752351370774E-2</c:v>
                </c:pt>
                <c:pt idx="1020">
                  <c:v>2.3372489011687158E-2</c:v>
                </c:pt>
                <c:pt idx="1021">
                  <c:v>2.3435496207363803E-2</c:v>
                </c:pt>
                <c:pt idx="1022">
                  <c:v>2.3447951118137095E-2</c:v>
                </c:pt>
                <c:pt idx="1023">
                  <c:v>2.3457475461669607E-2</c:v>
                </c:pt>
                <c:pt idx="1024">
                  <c:v>2.4001828326643406E-2</c:v>
                </c:pt>
                <c:pt idx="1025">
                  <c:v>2.4045786835255014E-2</c:v>
                </c:pt>
                <c:pt idx="1026">
                  <c:v>2.4053113253356951E-2</c:v>
                </c:pt>
                <c:pt idx="1027">
                  <c:v>2.4210631242548557E-2</c:v>
                </c:pt>
                <c:pt idx="1028">
                  <c:v>2.4278034289086366E-2</c:v>
                </c:pt>
                <c:pt idx="1029">
                  <c:v>2.4283895423567913E-2</c:v>
                </c:pt>
                <c:pt idx="1030">
                  <c:v>2.4285360707188303E-2</c:v>
                </c:pt>
                <c:pt idx="1031">
                  <c:v>2.4365951306309589E-2</c:v>
                </c:pt>
                <c:pt idx="1032">
                  <c:v>2.4373277724411526E-2</c:v>
                </c:pt>
                <c:pt idx="1033">
                  <c:v>2.4373277724411526E-2</c:v>
                </c:pt>
                <c:pt idx="1034">
                  <c:v>2.4373277724411526E-2</c:v>
                </c:pt>
                <c:pt idx="1035">
                  <c:v>2.4380604142513463E-2</c:v>
                </c:pt>
                <c:pt idx="1036">
                  <c:v>2.4387930560615393E-2</c:v>
                </c:pt>
                <c:pt idx="1037">
                  <c:v>2.4387930560615393E-2</c:v>
                </c:pt>
                <c:pt idx="1038">
                  <c:v>2.4888324916977577E-2</c:v>
                </c:pt>
                <c:pt idx="1039">
                  <c:v>2.5003349681177966E-2</c:v>
                </c:pt>
                <c:pt idx="1040">
                  <c:v>2.5012874024710478E-2</c:v>
                </c:pt>
                <c:pt idx="1041">
                  <c:v>2.5074415936766733E-2</c:v>
                </c:pt>
                <c:pt idx="1042">
                  <c:v>2.5104454250984672E-2</c:v>
                </c:pt>
                <c:pt idx="1043">
                  <c:v>2.5105919534605056E-2</c:v>
                </c:pt>
                <c:pt idx="1044">
                  <c:v>2.5144749550545315E-2</c:v>
                </c:pt>
                <c:pt idx="1045">
                  <c:v>2.5218013731564671E-2</c:v>
                </c:pt>
                <c:pt idx="1046">
                  <c:v>2.5218746373374862E-2</c:v>
                </c:pt>
                <c:pt idx="1047">
                  <c:v>2.5225340149666601E-2</c:v>
                </c:pt>
                <c:pt idx="1048">
                  <c:v>2.5225340149666601E-2</c:v>
                </c:pt>
                <c:pt idx="1049">
                  <c:v>2.5281753569051508E-2</c:v>
                </c:pt>
                <c:pt idx="1050">
                  <c:v>2.5292010554394211E-2</c:v>
                </c:pt>
                <c:pt idx="1051">
                  <c:v>2.5409233244025182E-2</c:v>
                </c:pt>
                <c:pt idx="1052">
                  <c:v>2.5822443224974335E-2</c:v>
                </c:pt>
                <c:pt idx="1053">
                  <c:v>2.5828304359455882E-2</c:v>
                </c:pt>
                <c:pt idx="1054">
                  <c:v>2.5867134375396141E-2</c:v>
                </c:pt>
                <c:pt idx="1055">
                  <c:v>2.5889113629701945E-2</c:v>
                </c:pt>
                <c:pt idx="1056">
                  <c:v>2.5903766465905812E-2</c:v>
                </c:pt>
                <c:pt idx="1057">
                  <c:v>2.6016593304675619E-2</c:v>
                </c:pt>
                <c:pt idx="1058">
                  <c:v>2.6075937291301293E-2</c:v>
                </c:pt>
                <c:pt idx="1059">
                  <c:v>2.6131618068876001E-2</c:v>
                </c:pt>
                <c:pt idx="1060">
                  <c:v>2.6146270905079875E-2</c:v>
                </c:pt>
                <c:pt idx="1061">
                  <c:v>2.6687693202812893E-2</c:v>
                </c:pt>
                <c:pt idx="1062">
                  <c:v>2.6763155309262831E-2</c:v>
                </c:pt>
                <c:pt idx="1063">
                  <c:v>2.6939721985519468E-2</c:v>
                </c:pt>
                <c:pt idx="1064">
                  <c:v>2.694191991095005E-2</c:v>
                </c:pt>
                <c:pt idx="1065">
                  <c:v>2.6977086717839337E-2</c:v>
                </c:pt>
                <c:pt idx="1066">
                  <c:v>2.7051816182479083E-2</c:v>
                </c:pt>
                <c:pt idx="1067">
                  <c:v>2.7051816182479083E-2</c:v>
                </c:pt>
                <c:pt idx="1068">
                  <c:v>2.7051816182479083E-2</c:v>
                </c:pt>
                <c:pt idx="1069">
                  <c:v>2.706646901868295E-2</c:v>
                </c:pt>
                <c:pt idx="1070">
                  <c:v>2.7559536956943197E-2</c:v>
                </c:pt>
                <c:pt idx="1071">
                  <c:v>2.7566863375045134E-2</c:v>
                </c:pt>
                <c:pt idx="1072">
                  <c:v>2.7588842629350938E-2</c:v>
                </c:pt>
                <c:pt idx="1073">
                  <c:v>2.7853326322830805E-2</c:v>
                </c:pt>
                <c:pt idx="1074">
                  <c:v>2.7930986354711317E-2</c:v>
                </c:pt>
                <c:pt idx="1075">
                  <c:v>2.7930986354711317E-2</c:v>
                </c:pt>
                <c:pt idx="1076">
                  <c:v>2.8739822913164983E-2</c:v>
                </c:pt>
                <c:pt idx="1077">
                  <c:v>2.8768395943762532E-2</c:v>
                </c:pt>
                <c:pt idx="1078">
                  <c:v>2.8893677693305624E-2</c:v>
                </c:pt>
                <c:pt idx="1079">
                  <c:v>2.8893677693305624E-2</c:v>
                </c:pt>
                <c:pt idx="1080">
                  <c:v>2.9446089618191545E-2</c:v>
                </c:pt>
                <c:pt idx="1081">
                  <c:v>2.9467336230687157E-2</c:v>
                </c:pt>
                <c:pt idx="1082">
                  <c:v>2.9467336230687157E-2</c:v>
                </c:pt>
                <c:pt idx="1083">
                  <c:v>2.9657823101337476E-2</c:v>
                </c:pt>
                <c:pt idx="1084">
                  <c:v>2.9720830297014122E-2</c:v>
                </c:pt>
                <c:pt idx="1085">
                  <c:v>2.9721562938824313E-2</c:v>
                </c:pt>
                <c:pt idx="1086">
                  <c:v>3.0482777779615399E-2</c:v>
                </c:pt>
                <c:pt idx="1087">
                  <c:v>3.0492302123147911E-2</c:v>
                </c:pt>
                <c:pt idx="1088">
                  <c:v>3.0517211944694495E-2</c:v>
                </c:pt>
                <c:pt idx="1089">
                  <c:v>3.0521607795555652E-2</c:v>
                </c:pt>
                <c:pt idx="1090">
                  <c:v>3.0522340437365843E-2</c:v>
                </c:pt>
                <c:pt idx="1091">
                  <c:v>3.0524538362796425E-2</c:v>
                </c:pt>
                <c:pt idx="1092">
                  <c:v>3.0528934213657589E-2</c:v>
                </c:pt>
                <c:pt idx="1093">
                  <c:v>3.052966685546778E-2</c:v>
                </c:pt>
                <c:pt idx="1094">
                  <c:v>3.0536260631759526E-2</c:v>
                </c:pt>
                <c:pt idx="1095">
                  <c:v>3.0594871976575008E-2</c:v>
                </c:pt>
                <c:pt idx="1096">
                  <c:v>3.1247655829457443E-2</c:v>
                </c:pt>
                <c:pt idx="1097">
                  <c:v>3.1292346979879246E-2</c:v>
                </c:pt>
                <c:pt idx="1098">
                  <c:v>3.1356819459176274E-2</c:v>
                </c:pt>
                <c:pt idx="1099">
                  <c:v>3.1384659847963639E-2</c:v>
                </c:pt>
                <c:pt idx="1100">
                  <c:v>3.1413232878561181E-2</c:v>
                </c:pt>
                <c:pt idx="1101">
                  <c:v>3.1462319879844144E-2</c:v>
                </c:pt>
                <c:pt idx="1102">
                  <c:v>3.1462319879844144E-2</c:v>
                </c:pt>
                <c:pt idx="1103">
                  <c:v>3.2197892257278454E-2</c:v>
                </c:pt>
                <c:pt idx="1104">
                  <c:v>3.2309253812427871E-2</c:v>
                </c:pt>
                <c:pt idx="1105">
                  <c:v>3.2312184379668651E-2</c:v>
                </c:pt>
                <c:pt idx="1106">
                  <c:v>3.232610457406232E-2</c:v>
                </c:pt>
                <c:pt idx="1107">
                  <c:v>3.2458712741707349E-2</c:v>
                </c:pt>
                <c:pt idx="1108">
                  <c:v>3.3161316237682953E-2</c:v>
                </c:pt>
                <c:pt idx="1109">
                  <c:v>3.3184028133798948E-2</c:v>
                </c:pt>
                <c:pt idx="1110">
                  <c:v>3.321772965706786E-2</c:v>
                </c:pt>
                <c:pt idx="1111">
                  <c:v>3.3220660224308626E-2</c:v>
                </c:pt>
                <c:pt idx="1112">
                  <c:v>3.3220660224308626E-2</c:v>
                </c:pt>
                <c:pt idx="1113">
                  <c:v>3.3263886091110043E-2</c:v>
                </c:pt>
                <c:pt idx="1114">
                  <c:v>3.3307844599721664E-2</c:v>
                </c:pt>
                <c:pt idx="1115">
                  <c:v>3.3322497435925524E-2</c:v>
                </c:pt>
                <c:pt idx="1116">
                  <c:v>3.3373782362639076E-2</c:v>
                </c:pt>
                <c:pt idx="1117">
                  <c:v>3.3839009912111973E-2</c:v>
                </c:pt>
                <c:pt idx="1118">
                  <c:v>3.4040486409915194E-2</c:v>
                </c:pt>
                <c:pt idx="1119">
                  <c:v>3.4040486409915194E-2</c:v>
                </c:pt>
                <c:pt idx="1120">
                  <c:v>3.4275664430987313E-2</c:v>
                </c:pt>
                <c:pt idx="1121">
                  <c:v>3.4292515192621761E-2</c:v>
                </c:pt>
                <c:pt idx="1122">
                  <c:v>3.4839798624836341E-2</c:v>
                </c:pt>
                <c:pt idx="1123">
                  <c:v>3.4933576776541103E-2</c:v>
                </c:pt>
                <c:pt idx="1124">
                  <c:v>3.5009771524801239E-2</c:v>
                </c:pt>
                <c:pt idx="1125">
                  <c:v>3.5017097942903169E-2</c:v>
                </c:pt>
                <c:pt idx="1126">
                  <c:v>3.5085966273061361E-2</c:v>
                </c:pt>
                <c:pt idx="1127">
                  <c:v>3.5837656770319928E-2</c:v>
                </c:pt>
                <c:pt idx="1128">
                  <c:v>3.5837656770319928E-2</c:v>
                </c:pt>
                <c:pt idx="1129">
                  <c:v>3.5861833950056321E-2</c:v>
                </c:pt>
                <c:pt idx="1130">
                  <c:v>3.5881615278931536E-2</c:v>
                </c:pt>
                <c:pt idx="1131">
                  <c:v>3.5891872264274247E-2</c:v>
                </c:pt>
                <c:pt idx="1132">
                  <c:v>3.5954879459950892E-2</c:v>
                </c:pt>
                <c:pt idx="1133">
                  <c:v>3.5964403803483411E-2</c:v>
                </c:pt>
                <c:pt idx="1134">
                  <c:v>3.598418513235864E-2</c:v>
                </c:pt>
                <c:pt idx="1135">
                  <c:v>3.5986383057789215E-2</c:v>
                </c:pt>
                <c:pt idx="1136">
                  <c:v>3.6023747790109084E-2</c:v>
                </c:pt>
                <c:pt idx="1137">
                  <c:v>3.605232082070664E-2</c:v>
                </c:pt>
                <c:pt idx="1138">
                  <c:v>3.664942389601436E-2</c:v>
                </c:pt>
                <c:pt idx="1139">
                  <c:v>3.6760785451163777E-2</c:v>
                </c:pt>
                <c:pt idx="1140">
                  <c:v>3.6800348108914235E-2</c:v>
                </c:pt>
                <c:pt idx="1141">
                  <c:v>3.6858226811919526E-2</c:v>
                </c:pt>
                <c:pt idx="1142">
                  <c:v>3.6917570798545199E-2</c:v>
                </c:pt>
                <c:pt idx="1143">
                  <c:v>3.7569622009617443E-2</c:v>
                </c:pt>
                <c:pt idx="1144">
                  <c:v>3.7700764893642089E-2</c:v>
                </c:pt>
                <c:pt idx="1145">
                  <c:v>3.7724942073378467E-2</c:v>
                </c:pt>
                <c:pt idx="1146">
                  <c:v>3.7798206254397823E-2</c:v>
                </c:pt>
                <c:pt idx="1147">
                  <c:v>3.8522056362869039E-2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Active!$F$21:$F$1999</c:f>
              <c:numCache>
                <c:formatCode>General</c:formatCode>
                <c:ptCount val="1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  <c:pt idx="979">
                  <c:v>24299</c:v>
                </c:pt>
                <c:pt idx="980">
                  <c:v>24305.5</c:v>
                </c:pt>
                <c:pt idx="981">
                  <c:v>24309</c:v>
                </c:pt>
                <c:pt idx="982">
                  <c:v>24356</c:v>
                </c:pt>
                <c:pt idx="983">
                  <c:v>24376</c:v>
                </c:pt>
                <c:pt idx="984">
                  <c:v>24392</c:v>
                </c:pt>
                <c:pt idx="985">
                  <c:v>24421</c:v>
                </c:pt>
                <c:pt idx="986">
                  <c:v>24422.5</c:v>
                </c:pt>
                <c:pt idx="987">
                  <c:v>24432.5</c:v>
                </c:pt>
                <c:pt idx="988">
                  <c:v>24433</c:v>
                </c:pt>
                <c:pt idx="989">
                  <c:v>24441</c:v>
                </c:pt>
                <c:pt idx="990">
                  <c:v>24441</c:v>
                </c:pt>
                <c:pt idx="991">
                  <c:v>24441</c:v>
                </c:pt>
                <c:pt idx="992">
                  <c:v>24446</c:v>
                </c:pt>
                <c:pt idx="993">
                  <c:v>24446</c:v>
                </c:pt>
                <c:pt idx="994">
                  <c:v>24457</c:v>
                </c:pt>
                <c:pt idx="995">
                  <c:v>24462.5</c:v>
                </c:pt>
                <c:pt idx="996">
                  <c:v>24784</c:v>
                </c:pt>
                <c:pt idx="997">
                  <c:v>24814</c:v>
                </c:pt>
                <c:pt idx="998">
                  <c:v>24819</c:v>
                </c:pt>
                <c:pt idx="999">
                  <c:v>24853</c:v>
                </c:pt>
                <c:pt idx="1000">
                  <c:v>24895.5</c:v>
                </c:pt>
                <c:pt idx="1001">
                  <c:v>24899.5</c:v>
                </c:pt>
                <c:pt idx="1002">
                  <c:v>24901</c:v>
                </c:pt>
                <c:pt idx="1003">
                  <c:v>24917</c:v>
                </c:pt>
                <c:pt idx="1004">
                  <c:v>24942</c:v>
                </c:pt>
                <c:pt idx="1005">
                  <c:v>24946</c:v>
                </c:pt>
                <c:pt idx="1006">
                  <c:v>24949</c:v>
                </c:pt>
                <c:pt idx="1007">
                  <c:v>25007.5</c:v>
                </c:pt>
                <c:pt idx="1008">
                  <c:v>25027.5</c:v>
                </c:pt>
                <c:pt idx="1009">
                  <c:v>25028.5</c:v>
                </c:pt>
                <c:pt idx="1010">
                  <c:v>25031</c:v>
                </c:pt>
                <c:pt idx="1011">
                  <c:v>25032.5</c:v>
                </c:pt>
                <c:pt idx="1012">
                  <c:v>25056</c:v>
                </c:pt>
                <c:pt idx="1013">
                  <c:v>25066</c:v>
                </c:pt>
                <c:pt idx="1014">
                  <c:v>25067.5</c:v>
                </c:pt>
                <c:pt idx="1015">
                  <c:v>25088</c:v>
                </c:pt>
                <c:pt idx="1016">
                  <c:v>25424</c:v>
                </c:pt>
                <c:pt idx="1017">
                  <c:v>25464</c:v>
                </c:pt>
                <c:pt idx="1018">
                  <c:v>25465.5</c:v>
                </c:pt>
                <c:pt idx="1019">
                  <c:v>25497</c:v>
                </c:pt>
                <c:pt idx="1020">
                  <c:v>25591</c:v>
                </c:pt>
                <c:pt idx="1021">
                  <c:v>25634</c:v>
                </c:pt>
                <c:pt idx="1022">
                  <c:v>25642.5</c:v>
                </c:pt>
                <c:pt idx="1023">
                  <c:v>25649</c:v>
                </c:pt>
                <c:pt idx="1024">
                  <c:v>26020.5</c:v>
                </c:pt>
                <c:pt idx="1025">
                  <c:v>26050.5</c:v>
                </c:pt>
                <c:pt idx="1026">
                  <c:v>26055.5</c:v>
                </c:pt>
                <c:pt idx="1027">
                  <c:v>26163</c:v>
                </c:pt>
                <c:pt idx="1028">
                  <c:v>26209</c:v>
                </c:pt>
                <c:pt idx="1029">
                  <c:v>26213</c:v>
                </c:pt>
                <c:pt idx="1030">
                  <c:v>26214</c:v>
                </c:pt>
                <c:pt idx="1031">
                  <c:v>26269</c:v>
                </c:pt>
                <c:pt idx="1032">
                  <c:v>26274</c:v>
                </c:pt>
                <c:pt idx="1033">
                  <c:v>26274</c:v>
                </c:pt>
                <c:pt idx="1034">
                  <c:v>26274</c:v>
                </c:pt>
                <c:pt idx="1035">
                  <c:v>26279</c:v>
                </c:pt>
                <c:pt idx="1036">
                  <c:v>26284</c:v>
                </c:pt>
                <c:pt idx="1037">
                  <c:v>26284</c:v>
                </c:pt>
                <c:pt idx="1038">
                  <c:v>26625.5</c:v>
                </c:pt>
                <c:pt idx="1039">
                  <c:v>26704</c:v>
                </c:pt>
                <c:pt idx="1040">
                  <c:v>26710.5</c:v>
                </c:pt>
                <c:pt idx="1041">
                  <c:v>26752.5</c:v>
                </c:pt>
                <c:pt idx="1042">
                  <c:v>26773</c:v>
                </c:pt>
                <c:pt idx="1043">
                  <c:v>26774</c:v>
                </c:pt>
                <c:pt idx="1044">
                  <c:v>26800.5</c:v>
                </c:pt>
                <c:pt idx="1045">
                  <c:v>26850.5</c:v>
                </c:pt>
                <c:pt idx="1046">
                  <c:v>26851</c:v>
                </c:pt>
                <c:pt idx="1047">
                  <c:v>26855.5</c:v>
                </c:pt>
                <c:pt idx="1048">
                  <c:v>26855.5</c:v>
                </c:pt>
                <c:pt idx="1049">
                  <c:v>26894</c:v>
                </c:pt>
                <c:pt idx="1050">
                  <c:v>26901</c:v>
                </c:pt>
                <c:pt idx="1051">
                  <c:v>26981</c:v>
                </c:pt>
                <c:pt idx="1052">
                  <c:v>27263</c:v>
                </c:pt>
                <c:pt idx="1053">
                  <c:v>27267</c:v>
                </c:pt>
                <c:pt idx="1054">
                  <c:v>27293.5</c:v>
                </c:pt>
                <c:pt idx="1055">
                  <c:v>27308.5</c:v>
                </c:pt>
                <c:pt idx="1056">
                  <c:v>27318.5</c:v>
                </c:pt>
                <c:pt idx="1057">
                  <c:v>27395.5</c:v>
                </c:pt>
                <c:pt idx="1058">
                  <c:v>27436</c:v>
                </c:pt>
                <c:pt idx="1059">
                  <c:v>27474</c:v>
                </c:pt>
                <c:pt idx="1060">
                  <c:v>27484</c:v>
                </c:pt>
                <c:pt idx="1061">
                  <c:v>27853.5</c:v>
                </c:pt>
                <c:pt idx="1062">
                  <c:v>27905</c:v>
                </c:pt>
                <c:pt idx="1063">
                  <c:v>28025.5</c:v>
                </c:pt>
                <c:pt idx="1064">
                  <c:v>28027</c:v>
                </c:pt>
                <c:pt idx="1065">
                  <c:v>28051</c:v>
                </c:pt>
                <c:pt idx="1066">
                  <c:v>28102</c:v>
                </c:pt>
                <c:pt idx="1067">
                  <c:v>28102</c:v>
                </c:pt>
                <c:pt idx="1068">
                  <c:v>28102</c:v>
                </c:pt>
                <c:pt idx="1069">
                  <c:v>28112</c:v>
                </c:pt>
                <c:pt idx="1070">
                  <c:v>28448.5</c:v>
                </c:pt>
                <c:pt idx="1071">
                  <c:v>28453.5</c:v>
                </c:pt>
                <c:pt idx="1072">
                  <c:v>28468.5</c:v>
                </c:pt>
                <c:pt idx="1073">
                  <c:v>28649</c:v>
                </c:pt>
                <c:pt idx="1074">
                  <c:v>28702</c:v>
                </c:pt>
                <c:pt idx="1075">
                  <c:v>28702</c:v>
                </c:pt>
                <c:pt idx="1076">
                  <c:v>29254</c:v>
                </c:pt>
                <c:pt idx="1077">
                  <c:v>29273.5</c:v>
                </c:pt>
                <c:pt idx="1078">
                  <c:v>29359</c:v>
                </c:pt>
                <c:pt idx="1079">
                  <c:v>29359</c:v>
                </c:pt>
                <c:pt idx="1080">
                  <c:v>29736</c:v>
                </c:pt>
                <c:pt idx="1081">
                  <c:v>29750.5</c:v>
                </c:pt>
                <c:pt idx="1082">
                  <c:v>29750.5</c:v>
                </c:pt>
                <c:pt idx="1083">
                  <c:v>29880.5</c:v>
                </c:pt>
                <c:pt idx="1084">
                  <c:v>29923.5</c:v>
                </c:pt>
                <c:pt idx="1085">
                  <c:v>29924</c:v>
                </c:pt>
                <c:pt idx="1086">
                  <c:v>30443.5</c:v>
                </c:pt>
                <c:pt idx="1087">
                  <c:v>30450</c:v>
                </c:pt>
                <c:pt idx="1088">
                  <c:v>30467</c:v>
                </c:pt>
                <c:pt idx="1089">
                  <c:v>30470</c:v>
                </c:pt>
                <c:pt idx="1090">
                  <c:v>30470.5</c:v>
                </c:pt>
                <c:pt idx="1091">
                  <c:v>30472</c:v>
                </c:pt>
                <c:pt idx="1092">
                  <c:v>30475</c:v>
                </c:pt>
                <c:pt idx="1093">
                  <c:v>30475.5</c:v>
                </c:pt>
                <c:pt idx="1094">
                  <c:v>30480</c:v>
                </c:pt>
                <c:pt idx="1095">
                  <c:v>30520</c:v>
                </c:pt>
                <c:pt idx="1096">
                  <c:v>30965.5</c:v>
                </c:pt>
                <c:pt idx="1097">
                  <c:v>30996</c:v>
                </c:pt>
                <c:pt idx="1098">
                  <c:v>31040</c:v>
                </c:pt>
                <c:pt idx="1099">
                  <c:v>31059</c:v>
                </c:pt>
                <c:pt idx="1100">
                  <c:v>31078.5</c:v>
                </c:pt>
                <c:pt idx="1101">
                  <c:v>31112</c:v>
                </c:pt>
                <c:pt idx="1102">
                  <c:v>31112</c:v>
                </c:pt>
                <c:pt idx="1103">
                  <c:v>31614</c:v>
                </c:pt>
                <c:pt idx="1104">
                  <c:v>31690</c:v>
                </c:pt>
                <c:pt idx="1105">
                  <c:v>31692</c:v>
                </c:pt>
                <c:pt idx="1106">
                  <c:v>31701.5</c:v>
                </c:pt>
                <c:pt idx="1107">
                  <c:v>31792</c:v>
                </c:pt>
                <c:pt idx="1108">
                  <c:v>32271.5</c:v>
                </c:pt>
                <c:pt idx="1109">
                  <c:v>32287</c:v>
                </c:pt>
                <c:pt idx="1110">
                  <c:v>32310</c:v>
                </c:pt>
                <c:pt idx="1111">
                  <c:v>32312</c:v>
                </c:pt>
                <c:pt idx="1112">
                  <c:v>32312</c:v>
                </c:pt>
                <c:pt idx="1113">
                  <c:v>32341.5</c:v>
                </c:pt>
                <c:pt idx="1114">
                  <c:v>32371.5</c:v>
                </c:pt>
                <c:pt idx="1115">
                  <c:v>32381.5</c:v>
                </c:pt>
                <c:pt idx="1116">
                  <c:v>32416.5</c:v>
                </c:pt>
                <c:pt idx="1117">
                  <c:v>32734</c:v>
                </c:pt>
                <c:pt idx="1118">
                  <c:v>32871.5</c:v>
                </c:pt>
                <c:pt idx="1119">
                  <c:v>32871.5</c:v>
                </c:pt>
                <c:pt idx="1120">
                  <c:v>33032</c:v>
                </c:pt>
                <c:pt idx="1121">
                  <c:v>33043.5</c:v>
                </c:pt>
                <c:pt idx="1122">
                  <c:v>33417</c:v>
                </c:pt>
                <c:pt idx="1123">
                  <c:v>33481</c:v>
                </c:pt>
                <c:pt idx="1124">
                  <c:v>33533</c:v>
                </c:pt>
                <c:pt idx="1125">
                  <c:v>33538</c:v>
                </c:pt>
                <c:pt idx="1126">
                  <c:v>33585</c:v>
                </c:pt>
                <c:pt idx="1127">
                  <c:v>34098</c:v>
                </c:pt>
                <c:pt idx="1128">
                  <c:v>34098</c:v>
                </c:pt>
                <c:pt idx="1129">
                  <c:v>34114.5</c:v>
                </c:pt>
                <c:pt idx="1130">
                  <c:v>34128</c:v>
                </c:pt>
                <c:pt idx="1131">
                  <c:v>34135</c:v>
                </c:pt>
                <c:pt idx="1132">
                  <c:v>34178</c:v>
                </c:pt>
                <c:pt idx="1133">
                  <c:v>34184.5</c:v>
                </c:pt>
                <c:pt idx="1134">
                  <c:v>34198</c:v>
                </c:pt>
                <c:pt idx="1135">
                  <c:v>34199.5</c:v>
                </c:pt>
                <c:pt idx="1136">
                  <c:v>34225</c:v>
                </c:pt>
                <c:pt idx="1137">
                  <c:v>34244.5</c:v>
                </c:pt>
                <c:pt idx="1138">
                  <c:v>34652</c:v>
                </c:pt>
                <c:pt idx="1139">
                  <c:v>34728</c:v>
                </c:pt>
                <c:pt idx="1140">
                  <c:v>34755</c:v>
                </c:pt>
                <c:pt idx="1141">
                  <c:v>34794.5</c:v>
                </c:pt>
                <c:pt idx="1142">
                  <c:v>34835</c:v>
                </c:pt>
                <c:pt idx="1143">
                  <c:v>35280</c:v>
                </c:pt>
                <c:pt idx="1144">
                  <c:v>35369.5</c:v>
                </c:pt>
                <c:pt idx="1145">
                  <c:v>35386</c:v>
                </c:pt>
                <c:pt idx="1146">
                  <c:v>35436</c:v>
                </c:pt>
                <c:pt idx="1147">
                  <c:v>35930</c:v>
                </c:pt>
              </c:numCache>
            </c:numRef>
          </c:xVal>
          <c:yVal>
            <c:numRef>
              <c:f>Active!$U$21:$U$1999</c:f>
              <c:numCache>
                <c:formatCode>General</c:formatCode>
                <c:ptCount val="1979"/>
                <c:pt idx="1142">
                  <c:v>-4.7641299999668263E-2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  <c:max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38100</xdr:rowOff>
    </xdr:from>
    <xdr:to>
      <xdr:col>17</xdr:col>
      <xdr:colOff>466725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4"/>
  <sheetViews>
    <sheetView tabSelected="1" workbookViewId="0">
      <pane xSplit="14" ySplit="22" topLeftCell="O115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95" customHeight="1"/>
  <cols>
    <col min="1" max="1" width="17.28515625" style="22" customWidth="1"/>
    <col min="2" max="2" width="4.85546875" style="22" customWidth="1"/>
    <col min="3" max="3" width="13.42578125" style="22" customWidth="1"/>
    <col min="4" max="4" width="9.42578125" style="22" customWidth="1"/>
    <col min="5" max="5" width="10.140625" style="22" customWidth="1"/>
    <col min="6" max="6" width="17" style="22" customWidth="1"/>
    <col min="7" max="7" width="8.140625" style="22" customWidth="1"/>
    <col min="8" max="14" width="8.5703125" style="22" customWidth="1"/>
    <col min="15" max="15" width="8" style="22" customWidth="1"/>
    <col min="16" max="16" width="7.7109375" style="22" customWidth="1"/>
    <col min="17" max="17" width="9.85546875" style="22" customWidth="1"/>
    <col min="18" max="18" width="9.140625" style="22" customWidth="1"/>
    <col min="19" max="16384" width="10.28515625" style="22"/>
  </cols>
  <sheetData>
    <row r="1" spans="1:15" customFormat="1" ht="18.75" customHeight="1">
      <c r="A1" s="1" t="s">
        <v>297</v>
      </c>
      <c r="F1" s="4" t="s">
        <v>41</v>
      </c>
      <c r="G1" s="5"/>
      <c r="H1" s="2"/>
      <c r="I1" s="6"/>
      <c r="J1" s="7"/>
      <c r="K1" s="3"/>
      <c r="L1" s="8"/>
      <c r="M1" s="9"/>
      <c r="N1" s="9"/>
      <c r="O1" s="10"/>
    </row>
    <row r="2" spans="1:15" ht="12.95" customHeight="1">
      <c r="A2" s="22" t="s">
        <v>23</v>
      </c>
      <c r="B2" s="22" t="s">
        <v>298</v>
      </c>
      <c r="C2" s="23"/>
      <c r="D2" s="24" t="s">
        <v>299</v>
      </c>
    </row>
    <row r="3" spans="1:15" ht="12.95" customHeight="1" thickBot="1"/>
    <row r="4" spans="1:15" ht="12.95" customHeight="1" thickTop="1" thickBot="1">
      <c r="A4" s="25" t="s">
        <v>0</v>
      </c>
      <c r="C4" s="26">
        <v>38440.726329999998</v>
      </c>
      <c r="D4" s="27">
        <v>0.60008477999999998</v>
      </c>
    </row>
    <row r="5" spans="1:15" ht="12.95" customHeight="1" thickTop="1">
      <c r="A5" s="28" t="s">
        <v>28</v>
      </c>
      <c r="C5" s="29">
        <v>-9.5</v>
      </c>
      <c r="D5" s="22" t="s">
        <v>29</v>
      </c>
    </row>
    <row r="6" spans="1:15" ht="12.95" customHeight="1">
      <c r="A6" s="25" t="s">
        <v>1</v>
      </c>
    </row>
    <row r="7" spans="1:15" ht="12.95" customHeight="1">
      <c r="A7" s="22" t="s">
        <v>2</v>
      </c>
      <c r="C7" s="22">
        <v>38440.726329999998</v>
      </c>
      <c r="D7" s="30"/>
    </row>
    <row r="8" spans="1:15" ht="12.95" customHeight="1">
      <c r="A8" s="22" t="s">
        <v>3</v>
      </c>
      <c r="C8" s="22">
        <v>0.60008477999999998</v>
      </c>
      <c r="D8" s="30"/>
    </row>
    <row r="9" spans="1:15" ht="12.95" customHeight="1">
      <c r="A9" s="31" t="s">
        <v>32</v>
      </c>
      <c r="B9" s="32">
        <v>510</v>
      </c>
      <c r="C9" s="33" t="str">
        <f>"F"&amp;B9</f>
        <v>F510</v>
      </c>
      <c r="D9" s="34" t="str">
        <f>"G"&amp;B9</f>
        <v>G510</v>
      </c>
    </row>
    <row r="10" spans="1:15" ht="12.95" customHeight="1" thickBot="1">
      <c r="C10" s="35" t="s">
        <v>19</v>
      </c>
      <c r="D10" s="35" t="s">
        <v>20</v>
      </c>
    </row>
    <row r="11" spans="1:15" ht="12.95" customHeight="1">
      <c r="A11" s="22" t="s">
        <v>15</v>
      </c>
      <c r="C11" s="34">
        <f ca="1">INTERCEPT(INDIRECT($D$9):G992,INDIRECT($C$9):F992)</f>
        <v>-1.4125584117638246E-2</v>
      </c>
      <c r="D11" s="36"/>
    </row>
    <row r="12" spans="1:15" ht="12.95" customHeight="1">
      <c r="A12" s="22" t="s">
        <v>16</v>
      </c>
      <c r="C12" s="34">
        <f ca="1">SLOPE(INDIRECT($D$9):G992,INDIRECT($C$9):F992)</f>
        <v>1.465283620387066E-6</v>
      </c>
      <c r="D12" s="36"/>
    </row>
    <row r="13" spans="1:15" ht="12.95" customHeight="1">
      <c r="A13" s="22" t="s">
        <v>18</v>
      </c>
      <c r="C13" s="36" t="s">
        <v>13</v>
      </c>
    </row>
    <row r="14" spans="1:15" ht="12.95" customHeight="1">
      <c r="E14" s="37" t="s">
        <v>34</v>
      </c>
      <c r="F14" s="38">
        <v>1</v>
      </c>
    </row>
    <row r="15" spans="1:15" ht="12.95" customHeight="1">
      <c r="A15" s="39" t="s">
        <v>17</v>
      </c>
      <c r="C15" s="40">
        <f ca="1">(C7+C11)+(C8+C12)*INT(MAX(F21:F3527))</f>
        <v>60001.810997456363</v>
      </c>
      <c r="E15" s="37" t="s">
        <v>30</v>
      </c>
      <c r="F15" s="41">
        <f ca="1">NOW()+15018.5+$C$5/24</f>
        <v>60308.787966666663</v>
      </c>
    </row>
    <row r="16" spans="1:15" ht="12.95" customHeight="1">
      <c r="A16" s="25" t="s">
        <v>4</v>
      </c>
      <c r="C16" s="41">
        <f ca="1">+C8+C12</f>
        <v>0.60008624528362042</v>
      </c>
      <c r="E16" s="37" t="s">
        <v>35</v>
      </c>
      <c r="F16" s="42">
        <f ca="1">ROUND(2*(F15-$C$7)/$C$8,0)/2+F14</f>
        <v>36442.5</v>
      </c>
    </row>
    <row r="17" spans="1:21" ht="12.95" customHeight="1" thickBot="1">
      <c r="A17" s="37" t="s">
        <v>27</v>
      </c>
      <c r="C17" s="22">
        <f>COUNT(C21:C2185)</f>
        <v>1148</v>
      </c>
      <c r="E17" s="37" t="s">
        <v>36</v>
      </c>
      <c r="F17" s="34">
        <f ca="1">ROUND(2*(F15-$C$15)/$C$16,0)/2+F14</f>
        <v>512.5</v>
      </c>
    </row>
    <row r="18" spans="1:21" ht="12.95" customHeight="1" thickTop="1" thickBot="1">
      <c r="A18" s="25" t="s">
        <v>5</v>
      </c>
      <c r="C18" s="26">
        <f ca="1">+C15</f>
        <v>60001.810997456363</v>
      </c>
      <c r="D18" s="27">
        <f ca="1">+C16</f>
        <v>0.60008624528362042</v>
      </c>
      <c r="E18" s="37" t="s">
        <v>31</v>
      </c>
      <c r="F18" s="43">
        <f ca="1">+$C$15+$C$16*F17-15018.5-$C$5/24</f>
        <v>45291.251031497552</v>
      </c>
    </row>
    <row r="19" spans="1:21" ht="12.95" customHeight="1" thickTop="1">
      <c r="F19" s="44" t="s">
        <v>42</v>
      </c>
    </row>
    <row r="20" spans="1:21" ht="12.95" customHeight="1" thickBot="1">
      <c r="A20" s="35" t="s">
        <v>6</v>
      </c>
      <c r="B20" s="35" t="s">
        <v>7</v>
      </c>
      <c r="C20" s="35" t="s">
        <v>8</v>
      </c>
      <c r="D20" s="35" t="s">
        <v>12</v>
      </c>
      <c r="E20" s="35" t="s">
        <v>9</v>
      </c>
      <c r="F20" s="35" t="s">
        <v>10</v>
      </c>
      <c r="G20" s="35" t="s">
        <v>11</v>
      </c>
      <c r="H20" s="45" t="s">
        <v>37</v>
      </c>
      <c r="I20" s="45" t="s">
        <v>38</v>
      </c>
      <c r="J20" s="45" t="s">
        <v>39</v>
      </c>
      <c r="K20" s="45" t="s">
        <v>40</v>
      </c>
      <c r="L20" s="45" t="s">
        <v>24</v>
      </c>
      <c r="M20" s="45" t="s">
        <v>25</v>
      </c>
      <c r="N20" s="45" t="s">
        <v>26</v>
      </c>
      <c r="O20" s="45" t="s">
        <v>22</v>
      </c>
      <c r="P20" s="46" t="s">
        <v>21</v>
      </c>
      <c r="Q20" s="35" t="s">
        <v>14</v>
      </c>
      <c r="U20" s="47" t="s">
        <v>33</v>
      </c>
    </row>
    <row r="21" spans="1:21" ht="12.95" customHeight="1">
      <c r="A21" s="48" t="s">
        <v>43</v>
      </c>
      <c r="B21" s="49" t="s">
        <v>44</v>
      </c>
      <c r="C21" s="50">
        <v>24802.562000000002</v>
      </c>
      <c r="D21" s="11"/>
      <c r="E21" s="22">
        <f t="shared" ref="E21:E84" si="0">+(C21-C$7)/C$8</f>
        <v>-22727.062549395097</v>
      </c>
      <c r="F21" s="22">
        <f t="shared" ref="F21:F84" si="1">ROUND(2*E21,0)/2</f>
        <v>-22727</v>
      </c>
      <c r="G21" s="22">
        <f t="shared" ref="G21:G84" si="2">+C21-(C$7+F21*C$8)</f>
        <v>-3.7534939994657179E-2</v>
      </c>
      <c r="I21" s="22">
        <f t="shared" ref="I21:I84" si="3">+G21</f>
        <v>-3.7534939994657179E-2</v>
      </c>
      <c r="O21" s="22">
        <f t="shared" ref="O21:O84" ca="1" si="4">+C$11+C$12*$F21</f>
        <v>-4.7427084958175089E-2</v>
      </c>
      <c r="Q21" s="51">
        <f t="shared" ref="Q21:Q84" si="5">+C21-15018.5</f>
        <v>9784.0620000000017</v>
      </c>
    </row>
    <row r="22" spans="1:21" ht="12.95" customHeight="1">
      <c r="A22" s="48" t="s">
        <v>45</v>
      </c>
      <c r="B22" s="49" t="s">
        <v>46</v>
      </c>
      <c r="C22" s="50">
        <v>25574.6</v>
      </c>
      <c r="D22" s="11"/>
      <c r="E22" s="22">
        <f t="shared" si="0"/>
        <v>-21440.514338657282</v>
      </c>
      <c r="F22" s="22">
        <f t="shared" si="1"/>
        <v>-21440.5</v>
      </c>
      <c r="G22" s="22">
        <f t="shared" si="2"/>
        <v>-8.6044099989521783E-3</v>
      </c>
      <c r="I22" s="22">
        <f t="shared" si="3"/>
        <v>-8.6044099989521783E-3</v>
      </c>
      <c r="O22" s="22">
        <f t="shared" ca="1" si="4"/>
        <v>-4.5541997580547139E-2</v>
      </c>
      <c r="Q22" s="51">
        <f t="shared" si="5"/>
        <v>10556.099999999999</v>
      </c>
    </row>
    <row r="23" spans="1:21" ht="12.95" customHeight="1">
      <c r="A23" s="48" t="s">
        <v>45</v>
      </c>
      <c r="B23" s="49" t="s">
        <v>46</v>
      </c>
      <c r="C23" s="50">
        <v>25999.451000000001</v>
      </c>
      <c r="D23" s="11"/>
      <c r="E23" s="22">
        <f t="shared" si="0"/>
        <v>-20732.529376932369</v>
      </c>
      <c r="F23" s="22">
        <f t="shared" si="1"/>
        <v>-20732.5</v>
      </c>
      <c r="G23" s="22">
        <f t="shared" si="2"/>
        <v>-1.7628649999096524E-2</v>
      </c>
      <c r="I23" s="22">
        <f t="shared" si="3"/>
        <v>-1.7628649999096524E-2</v>
      </c>
      <c r="O23" s="22">
        <f t="shared" ca="1" si="4"/>
        <v>-4.4504576777313093E-2</v>
      </c>
      <c r="Q23" s="51">
        <f t="shared" si="5"/>
        <v>10980.951000000001</v>
      </c>
    </row>
    <row r="24" spans="1:21" ht="12.95" customHeight="1">
      <c r="A24" s="48" t="s">
        <v>45</v>
      </c>
      <c r="B24" s="49" t="s">
        <v>46</v>
      </c>
      <c r="C24" s="50">
        <v>26056.473999999998</v>
      </c>
      <c r="D24" s="11"/>
      <c r="E24" s="22">
        <f t="shared" si="0"/>
        <v>-20637.5044706183</v>
      </c>
      <c r="F24" s="22">
        <f t="shared" si="1"/>
        <v>-20637.5</v>
      </c>
      <c r="G24" s="22">
        <f t="shared" si="2"/>
        <v>-2.6827500005310867E-3</v>
      </c>
      <c r="I24" s="22">
        <f t="shared" si="3"/>
        <v>-2.6827500005310867E-3</v>
      </c>
      <c r="O24" s="22">
        <f t="shared" ca="1" si="4"/>
        <v>-4.4365374833376318E-2</v>
      </c>
      <c r="Q24" s="51">
        <f t="shared" si="5"/>
        <v>11037.973999999998</v>
      </c>
    </row>
    <row r="25" spans="1:21" ht="12.95" customHeight="1">
      <c r="A25" s="48" t="s">
        <v>45</v>
      </c>
      <c r="B25" s="49" t="s">
        <v>44</v>
      </c>
      <c r="C25" s="50">
        <v>26384.396000000001</v>
      </c>
      <c r="D25" s="11"/>
      <c r="E25" s="22">
        <f t="shared" si="0"/>
        <v>-20091.04501867219</v>
      </c>
      <c r="F25" s="22">
        <f t="shared" si="1"/>
        <v>-20091</v>
      </c>
      <c r="G25" s="22">
        <f t="shared" si="2"/>
        <v>-2.7015019997634226E-2</v>
      </c>
      <c r="I25" s="22">
        <f t="shared" si="3"/>
        <v>-2.7015019997634226E-2</v>
      </c>
      <c r="O25" s="22">
        <f t="shared" ca="1" si="4"/>
        <v>-4.3564597334834788E-2</v>
      </c>
      <c r="Q25" s="51">
        <f t="shared" si="5"/>
        <v>11365.896000000001</v>
      </c>
    </row>
    <row r="26" spans="1:21" ht="12.95" customHeight="1">
      <c r="A26" s="48" t="s">
        <v>45</v>
      </c>
      <c r="B26" s="49" t="s">
        <v>46</v>
      </c>
      <c r="C26" s="50">
        <v>26422.493999999999</v>
      </c>
      <c r="D26" s="11"/>
      <c r="E26" s="22">
        <f t="shared" si="0"/>
        <v>-20027.557322816952</v>
      </c>
      <c r="F26" s="22">
        <f t="shared" si="1"/>
        <v>-20027.5</v>
      </c>
      <c r="G26" s="22">
        <f t="shared" si="2"/>
        <v>-3.4398550000332762E-2</v>
      </c>
      <c r="I26" s="22">
        <f t="shared" si="3"/>
        <v>-3.4398550000332762E-2</v>
      </c>
      <c r="O26" s="22">
        <f t="shared" ca="1" si="4"/>
        <v>-4.3471551824940211E-2</v>
      </c>
      <c r="Q26" s="51">
        <f t="shared" si="5"/>
        <v>11403.993999999999</v>
      </c>
    </row>
    <row r="27" spans="1:21" ht="12.95" customHeight="1">
      <c r="A27" s="48" t="s">
        <v>45</v>
      </c>
      <c r="B27" s="49" t="s">
        <v>46</v>
      </c>
      <c r="C27" s="50">
        <v>26832.401999999998</v>
      </c>
      <c r="D27" s="11"/>
      <c r="E27" s="22">
        <f t="shared" si="0"/>
        <v>-19344.473842512718</v>
      </c>
      <c r="F27" s="22">
        <f t="shared" si="1"/>
        <v>-19344.5</v>
      </c>
      <c r="G27" s="22">
        <f t="shared" si="2"/>
        <v>1.5696710001066094E-2</v>
      </c>
      <c r="I27" s="22">
        <f t="shared" si="3"/>
        <v>1.5696710001066094E-2</v>
      </c>
      <c r="O27" s="22">
        <f t="shared" ca="1" si="4"/>
        <v>-4.2470763112215842E-2</v>
      </c>
      <c r="Q27" s="51">
        <f t="shared" si="5"/>
        <v>11813.901999999998</v>
      </c>
    </row>
    <row r="28" spans="1:21" ht="12.95" customHeight="1">
      <c r="A28" s="48" t="s">
        <v>45</v>
      </c>
      <c r="B28" s="49" t="s">
        <v>46</v>
      </c>
      <c r="C28" s="50">
        <v>27180.421999999999</v>
      </c>
      <c r="D28" s="11"/>
      <c r="E28" s="22">
        <f t="shared" si="0"/>
        <v>-18764.522456310257</v>
      </c>
      <c r="F28" s="22">
        <f t="shared" si="1"/>
        <v>-18764.5</v>
      </c>
      <c r="G28" s="22">
        <f t="shared" si="2"/>
        <v>-1.3475690000632312E-2</v>
      </c>
      <c r="I28" s="22">
        <f t="shared" si="3"/>
        <v>-1.3475690000632312E-2</v>
      </c>
      <c r="O28" s="22">
        <f t="shared" ca="1" si="4"/>
        <v>-4.1620898612391349E-2</v>
      </c>
      <c r="Q28" s="51">
        <f t="shared" si="5"/>
        <v>12161.921999999999</v>
      </c>
    </row>
    <row r="29" spans="1:21" ht="12.95" customHeight="1">
      <c r="A29" s="48" t="s">
        <v>45</v>
      </c>
      <c r="B29" s="49" t="s">
        <v>46</v>
      </c>
      <c r="C29" s="50">
        <v>27397.667000000001</v>
      </c>
      <c r="D29" s="11"/>
      <c r="E29" s="22">
        <f t="shared" si="0"/>
        <v>-18402.498610279694</v>
      </c>
      <c r="F29" s="22">
        <f t="shared" si="1"/>
        <v>-18402.5</v>
      </c>
      <c r="G29" s="22">
        <f t="shared" si="2"/>
        <v>8.3395000547170639E-4</v>
      </c>
      <c r="I29" s="22">
        <f t="shared" si="3"/>
        <v>8.3395000547170639E-4</v>
      </c>
      <c r="O29" s="22">
        <f t="shared" ca="1" si="4"/>
        <v>-4.1090465941811226E-2</v>
      </c>
      <c r="Q29" s="51">
        <f t="shared" si="5"/>
        <v>12379.167000000001</v>
      </c>
    </row>
    <row r="30" spans="1:21" ht="12.95" customHeight="1">
      <c r="A30" s="48" t="s">
        <v>45</v>
      </c>
      <c r="B30" s="49" t="s">
        <v>46</v>
      </c>
      <c r="C30" s="50">
        <v>27474.452000000001</v>
      </c>
      <c r="D30" s="11"/>
      <c r="E30" s="22">
        <f t="shared" si="0"/>
        <v>-18274.541690592447</v>
      </c>
      <c r="F30" s="22">
        <f t="shared" si="1"/>
        <v>-18274.5</v>
      </c>
      <c r="G30" s="22">
        <f t="shared" si="2"/>
        <v>-2.5017889998707687E-2</v>
      </c>
      <c r="I30" s="22">
        <f t="shared" si="3"/>
        <v>-2.5017889998707687E-2</v>
      </c>
      <c r="O30" s="22">
        <f t="shared" ca="1" si="4"/>
        <v>-4.090290963840168E-2</v>
      </c>
      <c r="Q30" s="51">
        <f t="shared" si="5"/>
        <v>12455.952000000001</v>
      </c>
    </row>
    <row r="31" spans="1:21" ht="12.95" customHeight="1">
      <c r="A31" s="48" t="s">
        <v>45</v>
      </c>
      <c r="B31" s="49" t="s">
        <v>46</v>
      </c>
      <c r="C31" s="50">
        <v>27477.484</v>
      </c>
      <c r="D31" s="11"/>
      <c r="E31" s="22">
        <f t="shared" si="0"/>
        <v>-18269.489071194235</v>
      </c>
      <c r="F31" s="22">
        <f t="shared" si="1"/>
        <v>-18269.5</v>
      </c>
      <c r="G31" s="22">
        <f t="shared" si="2"/>
        <v>6.5582100032770541E-3</v>
      </c>
      <c r="I31" s="22">
        <f t="shared" si="3"/>
        <v>6.5582100032770541E-3</v>
      </c>
      <c r="O31" s="22">
        <f t="shared" ca="1" si="4"/>
        <v>-4.089558322029975E-2</v>
      </c>
      <c r="Q31" s="51">
        <f t="shared" si="5"/>
        <v>12458.984</v>
      </c>
    </row>
    <row r="32" spans="1:21" ht="12.95" customHeight="1">
      <c r="A32" s="48" t="s">
        <v>45</v>
      </c>
      <c r="B32" s="49" t="s">
        <v>44</v>
      </c>
      <c r="C32" s="50">
        <v>27502.392</v>
      </c>
      <c r="D32" s="11"/>
      <c r="E32" s="22">
        <f t="shared" si="0"/>
        <v>-18227.981602866177</v>
      </c>
      <c r="F32" s="22">
        <f t="shared" si="1"/>
        <v>-18228</v>
      </c>
      <c r="G32" s="22">
        <f t="shared" si="2"/>
        <v>1.1039839999284595E-2</v>
      </c>
      <c r="I32" s="22">
        <f t="shared" si="3"/>
        <v>1.1039839999284595E-2</v>
      </c>
      <c r="O32" s="22">
        <f t="shared" ca="1" si="4"/>
        <v>-4.0834773950053679E-2</v>
      </c>
      <c r="Q32" s="51">
        <f t="shared" si="5"/>
        <v>12483.892</v>
      </c>
    </row>
    <row r="33" spans="1:17" ht="12.95" customHeight="1">
      <c r="A33" s="48" t="s">
        <v>47</v>
      </c>
      <c r="B33" s="49" t="s">
        <v>44</v>
      </c>
      <c r="C33" s="50">
        <v>27514.404999999999</v>
      </c>
      <c r="D33" s="11"/>
      <c r="E33" s="22">
        <f t="shared" si="0"/>
        <v>-18207.962764861324</v>
      </c>
      <c r="F33" s="22">
        <f t="shared" si="1"/>
        <v>-18208</v>
      </c>
      <c r="G33" s="22">
        <f t="shared" si="2"/>
        <v>2.2344240001984872E-2</v>
      </c>
      <c r="I33" s="22">
        <f t="shared" si="3"/>
        <v>2.2344240001984872E-2</v>
      </c>
      <c r="O33" s="22">
        <f t="shared" ca="1" si="4"/>
        <v>-4.0805468277645945E-2</v>
      </c>
      <c r="Q33" s="51">
        <f t="shared" si="5"/>
        <v>12495.904999999999</v>
      </c>
    </row>
    <row r="34" spans="1:17" ht="12.95" customHeight="1">
      <c r="A34" s="48" t="s">
        <v>43</v>
      </c>
      <c r="B34" s="49" t="s">
        <v>44</v>
      </c>
      <c r="C34" s="50">
        <v>27517.415000000001</v>
      </c>
      <c r="D34" s="11"/>
      <c r="E34" s="22">
        <f t="shared" si="0"/>
        <v>-18202.946806949505</v>
      </c>
      <c r="F34" s="22">
        <f t="shared" si="1"/>
        <v>-18203</v>
      </c>
      <c r="G34" s="22">
        <f t="shared" si="2"/>
        <v>3.1920340003125602E-2</v>
      </c>
      <c r="I34" s="22">
        <f t="shared" si="3"/>
        <v>3.1920340003125602E-2</v>
      </c>
      <c r="O34" s="22">
        <f t="shared" ca="1" si="4"/>
        <v>-4.0798141859544008E-2</v>
      </c>
      <c r="Q34" s="51">
        <f t="shared" si="5"/>
        <v>12498.915000000001</v>
      </c>
    </row>
    <row r="35" spans="1:17" ht="12.95" customHeight="1">
      <c r="A35" s="48" t="s">
        <v>45</v>
      </c>
      <c r="B35" s="49" t="s">
        <v>46</v>
      </c>
      <c r="C35" s="50">
        <v>27534.469000000001</v>
      </c>
      <c r="D35" s="11"/>
      <c r="E35" s="22">
        <f t="shared" si="0"/>
        <v>-18174.527489265762</v>
      </c>
      <c r="F35" s="22">
        <f t="shared" si="1"/>
        <v>-18174.5</v>
      </c>
      <c r="G35" s="22">
        <f t="shared" si="2"/>
        <v>-1.6495889994985191E-2</v>
      </c>
      <c r="I35" s="22">
        <f t="shared" si="3"/>
        <v>-1.6495889994985191E-2</v>
      </c>
      <c r="O35" s="22">
        <f t="shared" ca="1" si="4"/>
        <v>-4.0756381276362975E-2</v>
      </c>
      <c r="Q35" s="51">
        <f t="shared" si="5"/>
        <v>12515.969000000001</v>
      </c>
    </row>
    <row r="36" spans="1:17" ht="12.95" customHeight="1">
      <c r="A36" s="48" t="s">
        <v>45</v>
      </c>
      <c r="B36" s="49" t="s">
        <v>44</v>
      </c>
      <c r="C36" s="50">
        <v>27544.366999999998</v>
      </c>
      <c r="D36" s="11"/>
      <c r="E36" s="22">
        <f t="shared" si="0"/>
        <v>-18158.03315324878</v>
      </c>
      <c r="F36" s="22">
        <f t="shared" si="1"/>
        <v>-18158</v>
      </c>
      <c r="G36" s="22">
        <f t="shared" si="2"/>
        <v>-1.9894760000170209E-2</v>
      </c>
      <c r="I36" s="22">
        <f t="shared" si="3"/>
        <v>-1.9894760000170209E-2</v>
      </c>
      <c r="O36" s="22">
        <f t="shared" ca="1" si="4"/>
        <v>-4.073220409662659E-2</v>
      </c>
      <c r="Q36" s="51">
        <f t="shared" si="5"/>
        <v>12525.866999999998</v>
      </c>
    </row>
    <row r="37" spans="1:17" ht="12.95" customHeight="1">
      <c r="A37" s="48" t="s">
        <v>45</v>
      </c>
      <c r="B37" s="49" t="s">
        <v>44</v>
      </c>
      <c r="C37" s="50">
        <v>27568.379000000001</v>
      </c>
      <c r="D37" s="11"/>
      <c r="E37" s="22">
        <f t="shared" si="0"/>
        <v>-18118.018807275861</v>
      </c>
      <c r="F37" s="22">
        <f t="shared" si="1"/>
        <v>-18118</v>
      </c>
      <c r="G37" s="22">
        <f t="shared" si="2"/>
        <v>-1.1285959997621831E-2</v>
      </c>
      <c r="I37" s="22">
        <f t="shared" si="3"/>
        <v>-1.1285959997621831E-2</v>
      </c>
      <c r="O37" s="22">
        <f t="shared" ca="1" si="4"/>
        <v>-4.0673592751811108E-2</v>
      </c>
      <c r="Q37" s="51">
        <f t="shared" si="5"/>
        <v>12549.879000000001</v>
      </c>
    </row>
    <row r="38" spans="1:17" ht="12.95" customHeight="1">
      <c r="A38" s="48" t="s">
        <v>45</v>
      </c>
      <c r="B38" s="49" t="s">
        <v>44</v>
      </c>
      <c r="C38" s="50">
        <v>27571.398000000001</v>
      </c>
      <c r="D38" s="11"/>
      <c r="E38" s="22">
        <f t="shared" si="0"/>
        <v>-18112.987851483245</v>
      </c>
      <c r="F38" s="22">
        <f t="shared" si="1"/>
        <v>-18113</v>
      </c>
      <c r="G38" s="22">
        <f t="shared" si="2"/>
        <v>7.2901400053524412E-3</v>
      </c>
      <c r="I38" s="22">
        <f t="shared" si="3"/>
        <v>7.2901400053524412E-3</v>
      </c>
      <c r="O38" s="22">
        <f t="shared" ca="1" si="4"/>
        <v>-4.0666266333709171E-2</v>
      </c>
      <c r="Q38" s="51">
        <f t="shared" si="5"/>
        <v>12552.898000000001</v>
      </c>
    </row>
    <row r="39" spans="1:17" ht="12.95" customHeight="1">
      <c r="A39" s="48" t="s">
        <v>45</v>
      </c>
      <c r="B39" s="49" t="s">
        <v>46</v>
      </c>
      <c r="C39" s="50">
        <v>27890.33</v>
      </c>
      <c r="D39" s="11"/>
      <c r="E39" s="22">
        <f t="shared" si="0"/>
        <v>-17581.509616024581</v>
      </c>
      <c r="F39" s="22">
        <f t="shared" si="1"/>
        <v>-17581.5</v>
      </c>
      <c r="G39" s="22">
        <f t="shared" si="2"/>
        <v>-5.7704299979377538E-3</v>
      </c>
      <c r="I39" s="22">
        <f t="shared" si="3"/>
        <v>-5.7704299979377538E-3</v>
      </c>
      <c r="O39" s="22">
        <f t="shared" ca="1" si="4"/>
        <v>-3.9887468089473445E-2</v>
      </c>
      <c r="Q39" s="51">
        <f t="shared" si="5"/>
        <v>12871.830000000002</v>
      </c>
    </row>
    <row r="40" spans="1:17" ht="12.95" customHeight="1">
      <c r="A40" s="48" t="s">
        <v>45</v>
      </c>
      <c r="B40" s="49" t="s">
        <v>46</v>
      </c>
      <c r="C40" s="50">
        <v>27914.333999999999</v>
      </c>
      <c r="D40" s="11"/>
      <c r="E40" s="22">
        <f t="shared" si="0"/>
        <v>-17541.508601501271</v>
      </c>
      <c r="F40" s="22">
        <f t="shared" si="1"/>
        <v>-17541.5</v>
      </c>
      <c r="G40" s="22">
        <f t="shared" si="2"/>
        <v>-5.1616300006571691E-3</v>
      </c>
      <c r="I40" s="22">
        <f t="shared" si="3"/>
        <v>-5.1616300006571691E-3</v>
      </c>
      <c r="O40" s="22">
        <f t="shared" ca="1" si="4"/>
        <v>-3.9828856744657963E-2</v>
      </c>
      <c r="Q40" s="51">
        <f t="shared" si="5"/>
        <v>12895.833999999999</v>
      </c>
    </row>
    <row r="41" spans="1:17" ht="12.95" customHeight="1">
      <c r="A41" s="48" t="s">
        <v>45</v>
      </c>
      <c r="B41" s="49" t="s">
        <v>44</v>
      </c>
      <c r="C41" s="50">
        <v>27925.428</v>
      </c>
      <c r="D41" s="11"/>
      <c r="E41" s="22">
        <f t="shared" si="0"/>
        <v>-17523.02121376916</v>
      </c>
      <c r="F41" s="22">
        <f t="shared" si="1"/>
        <v>-17523</v>
      </c>
      <c r="G41" s="22">
        <f t="shared" si="2"/>
        <v>-1.2730059999739751E-2</v>
      </c>
      <c r="I41" s="22">
        <f t="shared" si="3"/>
        <v>-1.2730059999739751E-2</v>
      </c>
      <c r="O41" s="22">
        <f t="shared" ca="1" si="4"/>
        <v>-3.9801748997680804E-2</v>
      </c>
      <c r="Q41" s="51">
        <f t="shared" si="5"/>
        <v>12906.928</v>
      </c>
    </row>
    <row r="42" spans="1:17" ht="12.95" customHeight="1">
      <c r="A42" s="48" t="s">
        <v>45</v>
      </c>
      <c r="B42" s="49" t="s">
        <v>46</v>
      </c>
      <c r="C42" s="50">
        <v>27926.350999999999</v>
      </c>
      <c r="D42" s="11"/>
      <c r="E42" s="22">
        <f t="shared" si="0"/>
        <v>-17521.483097771616</v>
      </c>
      <c r="F42" s="22">
        <f t="shared" si="1"/>
        <v>-17521.5</v>
      </c>
      <c r="G42" s="22">
        <f t="shared" si="2"/>
        <v>1.0142770002858015E-2</v>
      </c>
      <c r="I42" s="22">
        <f t="shared" si="3"/>
        <v>1.0142770002858015E-2</v>
      </c>
      <c r="O42" s="22">
        <f t="shared" ca="1" si="4"/>
        <v>-3.9799551072250222E-2</v>
      </c>
      <c r="Q42" s="51">
        <f t="shared" si="5"/>
        <v>12907.850999999999</v>
      </c>
    </row>
    <row r="43" spans="1:17" ht="12.95" customHeight="1">
      <c r="A43" s="48" t="s">
        <v>45</v>
      </c>
      <c r="B43" s="49" t="s">
        <v>44</v>
      </c>
      <c r="C43" s="50">
        <v>27928.434000000001</v>
      </c>
      <c r="D43" s="11"/>
      <c r="E43" s="22">
        <f t="shared" si="0"/>
        <v>-17518.011921582143</v>
      </c>
      <c r="F43" s="22">
        <f t="shared" si="1"/>
        <v>-17518</v>
      </c>
      <c r="G43" s="22">
        <f t="shared" si="2"/>
        <v>-7.1539599957759492E-3</v>
      </c>
      <c r="I43" s="22">
        <f t="shared" si="3"/>
        <v>-7.1539599957759492E-3</v>
      </c>
      <c r="O43" s="22">
        <f t="shared" ca="1" si="4"/>
        <v>-3.9794422579578867E-2</v>
      </c>
      <c r="Q43" s="51">
        <f t="shared" si="5"/>
        <v>12909.934000000001</v>
      </c>
    </row>
    <row r="44" spans="1:17" ht="12.95" customHeight="1">
      <c r="A44" s="48" t="s">
        <v>48</v>
      </c>
      <c r="B44" s="49" t="s">
        <v>44</v>
      </c>
      <c r="C44" s="50">
        <v>28295.701000000001</v>
      </c>
      <c r="D44" s="11"/>
      <c r="E44" s="22">
        <f t="shared" si="0"/>
        <v>-16905.986734074471</v>
      </c>
      <c r="F44" s="22">
        <f t="shared" si="1"/>
        <v>-16906</v>
      </c>
      <c r="G44" s="22">
        <f t="shared" si="2"/>
        <v>7.9606800027249847E-3</v>
      </c>
      <c r="I44" s="22">
        <f t="shared" si="3"/>
        <v>7.9606800027249847E-3</v>
      </c>
      <c r="O44" s="22">
        <f t="shared" ca="1" si="4"/>
        <v>-3.8897669003901986E-2</v>
      </c>
      <c r="Q44" s="51">
        <f t="shared" si="5"/>
        <v>13277.201000000001</v>
      </c>
    </row>
    <row r="45" spans="1:17" ht="12.95" customHeight="1">
      <c r="A45" s="48" t="s">
        <v>49</v>
      </c>
      <c r="B45" s="49" t="s">
        <v>44</v>
      </c>
      <c r="C45" s="50">
        <v>28672.722000000002</v>
      </c>
      <c r="D45" s="11"/>
      <c r="E45" s="22">
        <f t="shared" si="0"/>
        <v>-16277.707176642602</v>
      </c>
      <c r="F45" s="22">
        <f t="shared" si="1"/>
        <v>-16277.5</v>
      </c>
      <c r="G45" s="22">
        <f t="shared" si="2"/>
        <v>-0.12432354999691597</v>
      </c>
      <c r="I45" s="22">
        <f t="shared" si="3"/>
        <v>-0.12432354999691597</v>
      </c>
      <c r="O45" s="22">
        <f t="shared" ca="1" si="4"/>
        <v>-3.7976738248488712E-2</v>
      </c>
      <c r="Q45" s="51">
        <f t="shared" si="5"/>
        <v>13654.222000000002</v>
      </c>
    </row>
    <row r="46" spans="1:17" ht="12.95" customHeight="1">
      <c r="A46" s="48" t="s">
        <v>50</v>
      </c>
      <c r="B46" s="49" t="s">
        <v>44</v>
      </c>
      <c r="C46" s="50">
        <v>28958.785</v>
      </c>
      <c r="D46" s="11"/>
      <c r="E46" s="22">
        <f t="shared" si="0"/>
        <v>-15801.002868294707</v>
      </c>
      <c r="F46" s="22">
        <f t="shared" si="1"/>
        <v>-15801</v>
      </c>
      <c r="G46" s="22">
        <f t="shared" si="2"/>
        <v>-1.721220000035828E-3</v>
      </c>
      <c r="I46" s="22">
        <f t="shared" si="3"/>
        <v>-1.721220000035828E-3</v>
      </c>
      <c r="O46" s="22">
        <f t="shared" ca="1" si="4"/>
        <v>-3.7278530603374271E-2</v>
      </c>
      <c r="Q46" s="51">
        <f t="shared" si="5"/>
        <v>13940.285</v>
      </c>
    </row>
    <row r="47" spans="1:17" ht="12.95" customHeight="1">
      <c r="A47" s="48" t="s">
        <v>50</v>
      </c>
      <c r="B47" s="49" t="s">
        <v>46</v>
      </c>
      <c r="C47" s="50">
        <v>28980.685000000001</v>
      </c>
      <c r="D47" s="11"/>
      <c r="E47" s="22">
        <f t="shared" si="0"/>
        <v>-15764.508025016059</v>
      </c>
      <c r="F47" s="22">
        <f t="shared" si="1"/>
        <v>-15764.5</v>
      </c>
      <c r="G47" s="22">
        <f t="shared" si="2"/>
        <v>-4.815689997485606E-3</v>
      </c>
      <c r="I47" s="22">
        <f t="shared" si="3"/>
        <v>-4.815689997485606E-3</v>
      </c>
      <c r="O47" s="22">
        <f t="shared" ca="1" si="4"/>
        <v>-3.7225047751230145E-2</v>
      </c>
      <c r="Q47" s="51">
        <f t="shared" si="5"/>
        <v>13962.185000000001</v>
      </c>
    </row>
    <row r="48" spans="1:17" ht="12.95" customHeight="1">
      <c r="A48" s="48" t="s">
        <v>50</v>
      </c>
      <c r="B48" s="49" t="s">
        <v>44</v>
      </c>
      <c r="C48" s="50">
        <v>29050.602999999999</v>
      </c>
      <c r="D48" s="11"/>
      <c r="E48" s="22">
        <f t="shared" si="0"/>
        <v>-15647.99448837879</v>
      </c>
      <c r="F48" s="22">
        <f t="shared" si="1"/>
        <v>-15648</v>
      </c>
      <c r="G48" s="22">
        <f t="shared" si="2"/>
        <v>3.3074400016630534E-3</v>
      </c>
      <c r="I48" s="22">
        <f t="shared" si="3"/>
        <v>3.3074400016630534E-3</v>
      </c>
      <c r="O48" s="22">
        <f t="shared" ca="1" si="4"/>
        <v>-3.7054342209455055E-2</v>
      </c>
      <c r="Q48" s="51">
        <f t="shared" si="5"/>
        <v>14032.102999999999</v>
      </c>
    </row>
    <row r="49" spans="1:17" ht="12.95" customHeight="1">
      <c r="A49" s="48" t="s">
        <v>51</v>
      </c>
      <c r="B49" s="49" t="s">
        <v>44</v>
      </c>
      <c r="C49" s="50">
        <v>29069.207999999999</v>
      </c>
      <c r="D49" s="11"/>
      <c r="E49" s="22">
        <f t="shared" si="0"/>
        <v>-15616.990535903942</v>
      </c>
      <c r="F49" s="22">
        <f t="shared" si="1"/>
        <v>-15617</v>
      </c>
      <c r="G49" s="22">
        <f t="shared" si="2"/>
        <v>5.6792600007611327E-3</v>
      </c>
      <c r="I49" s="22">
        <f t="shared" si="3"/>
        <v>5.6792600007611327E-3</v>
      </c>
      <c r="O49" s="22">
        <f t="shared" ca="1" si="4"/>
        <v>-3.7008918417223056E-2</v>
      </c>
      <c r="Q49" s="51">
        <f t="shared" si="5"/>
        <v>14050.707999999999</v>
      </c>
    </row>
    <row r="50" spans="1:17" ht="12.95" customHeight="1">
      <c r="A50" s="48" t="s">
        <v>50</v>
      </c>
      <c r="B50" s="49" t="s">
        <v>46</v>
      </c>
      <c r="C50" s="50">
        <v>29295.728999999999</v>
      </c>
      <c r="D50" s="11"/>
      <c r="E50" s="22">
        <f t="shared" si="0"/>
        <v>-15239.50887406276</v>
      </c>
      <c r="F50" s="22">
        <f t="shared" si="1"/>
        <v>-15239.5</v>
      </c>
      <c r="G50" s="22">
        <f t="shared" si="2"/>
        <v>-5.3251899989845697E-3</v>
      </c>
      <c r="I50" s="22">
        <f t="shared" si="3"/>
        <v>-5.3251899989845697E-3</v>
      </c>
      <c r="O50" s="22">
        <f t="shared" ca="1" si="4"/>
        <v>-3.6455773850526937E-2</v>
      </c>
      <c r="Q50" s="51">
        <f t="shared" si="5"/>
        <v>14277.228999999999</v>
      </c>
    </row>
    <row r="51" spans="1:17" ht="12.95" customHeight="1">
      <c r="A51" s="48" t="s">
        <v>50</v>
      </c>
      <c r="B51" s="49" t="s">
        <v>44</v>
      </c>
      <c r="C51" s="50">
        <v>29299.634999999998</v>
      </c>
      <c r="D51" s="11"/>
      <c r="E51" s="22">
        <f t="shared" si="0"/>
        <v>-15232.999793795803</v>
      </c>
      <c r="F51" s="22">
        <f t="shared" si="1"/>
        <v>-15233</v>
      </c>
      <c r="G51" s="22">
        <f t="shared" si="2"/>
        <v>1.2374000289128162E-4</v>
      </c>
      <c r="I51" s="22">
        <f t="shared" si="3"/>
        <v>1.2374000289128162E-4</v>
      </c>
      <c r="O51" s="22">
        <f t="shared" ca="1" si="4"/>
        <v>-3.6446249506994419E-2</v>
      </c>
      <c r="Q51" s="51">
        <f t="shared" si="5"/>
        <v>14281.134999999998</v>
      </c>
    </row>
    <row r="52" spans="1:17" ht="12.95" customHeight="1">
      <c r="A52" s="48" t="s">
        <v>50</v>
      </c>
      <c r="B52" s="49" t="s">
        <v>44</v>
      </c>
      <c r="C52" s="50">
        <v>29306.831999999999</v>
      </c>
      <c r="D52" s="11"/>
      <c r="E52" s="22">
        <f t="shared" si="0"/>
        <v>-15221.006488449848</v>
      </c>
      <c r="F52" s="22">
        <f t="shared" si="1"/>
        <v>-15221</v>
      </c>
      <c r="G52" s="22">
        <f t="shared" si="2"/>
        <v>-3.8936199998715892E-3</v>
      </c>
      <c r="I52" s="22">
        <f t="shared" si="3"/>
        <v>-3.8936199998715892E-3</v>
      </c>
      <c r="O52" s="22">
        <f t="shared" ca="1" si="4"/>
        <v>-3.6428666103549778E-2</v>
      </c>
      <c r="Q52" s="51">
        <f t="shared" si="5"/>
        <v>14288.331999999999</v>
      </c>
    </row>
    <row r="53" spans="1:17" ht="12.95" customHeight="1">
      <c r="A53" s="48" t="s">
        <v>50</v>
      </c>
      <c r="B53" s="49" t="s">
        <v>46</v>
      </c>
      <c r="C53" s="50">
        <v>29307.732</v>
      </c>
      <c r="D53" s="11"/>
      <c r="E53" s="22">
        <f t="shared" si="0"/>
        <v>-15219.5067003699</v>
      </c>
      <c r="F53" s="22">
        <f t="shared" si="1"/>
        <v>-15219.5</v>
      </c>
      <c r="G53" s="22">
        <f t="shared" si="2"/>
        <v>-4.0207899983215611E-3</v>
      </c>
      <c r="I53" s="22">
        <f t="shared" si="3"/>
        <v>-4.0207899983215611E-3</v>
      </c>
      <c r="O53" s="22">
        <f t="shared" ca="1" si="4"/>
        <v>-3.6426468178119197E-2</v>
      </c>
      <c r="Q53" s="51">
        <f t="shared" si="5"/>
        <v>14289.232</v>
      </c>
    </row>
    <row r="54" spans="1:17" ht="12.95" customHeight="1">
      <c r="A54" s="48" t="s">
        <v>50</v>
      </c>
      <c r="B54" s="49" t="s">
        <v>46</v>
      </c>
      <c r="C54" s="50">
        <v>29308.936000000002</v>
      </c>
      <c r="D54" s="11"/>
      <c r="E54" s="22">
        <f t="shared" si="0"/>
        <v>-15217.500317205173</v>
      </c>
      <c r="F54" s="22">
        <f t="shared" si="1"/>
        <v>-15217.5</v>
      </c>
      <c r="G54" s="22">
        <f t="shared" si="2"/>
        <v>-1.9034999422729015E-4</v>
      </c>
      <c r="I54" s="22">
        <f t="shared" si="3"/>
        <v>-1.9034999422729015E-4</v>
      </c>
      <c r="O54" s="22">
        <f t="shared" ca="1" si="4"/>
        <v>-3.6423537610878423E-2</v>
      </c>
      <c r="Q54" s="51">
        <f t="shared" si="5"/>
        <v>14290.436000000002</v>
      </c>
    </row>
    <row r="55" spans="1:17" ht="12.95" customHeight="1">
      <c r="A55" s="48" t="s">
        <v>50</v>
      </c>
      <c r="B55" s="49" t="s">
        <v>44</v>
      </c>
      <c r="C55" s="50">
        <v>29321.835999999999</v>
      </c>
      <c r="D55" s="11"/>
      <c r="E55" s="22">
        <f t="shared" si="0"/>
        <v>-15196.003354725975</v>
      </c>
      <c r="F55" s="22">
        <f t="shared" si="1"/>
        <v>-15196</v>
      </c>
      <c r="G55" s="22">
        <f t="shared" si="2"/>
        <v>-2.0131199962634128E-3</v>
      </c>
      <c r="I55" s="22">
        <f t="shared" si="3"/>
        <v>-2.0131199962634128E-3</v>
      </c>
      <c r="O55" s="22">
        <f t="shared" ca="1" si="4"/>
        <v>-3.63920340130401E-2</v>
      </c>
      <c r="Q55" s="51">
        <f t="shared" si="5"/>
        <v>14303.335999999999</v>
      </c>
    </row>
    <row r="56" spans="1:17" ht="12.95" customHeight="1">
      <c r="A56" s="48" t="s">
        <v>50</v>
      </c>
      <c r="B56" s="49" t="s">
        <v>46</v>
      </c>
      <c r="C56" s="50">
        <v>29325.739000000001</v>
      </c>
      <c r="D56" s="11"/>
      <c r="E56" s="22">
        <f t="shared" si="0"/>
        <v>-15189.499273752614</v>
      </c>
      <c r="F56" s="22">
        <f t="shared" si="1"/>
        <v>-15189.5</v>
      </c>
      <c r="G56" s="22">
        <f t="shared" si="2"/>
        <v>4.3581000500125811E-4</v>
      </c>
      <c r="I56" s="22">
        <f t="shared" si="3"/>
        <v>4.3581000500125811E-4</v>
      </c>
      <c r="O56" s="22">
        <f t="shared" ca="1" si="4"/>
        <v>-3.6382509669507582E-2</v>
      </c>
      <c r="Q56" s="51">
        <f t="shared" si="5"/>
        <v>14307.239000000001</v>
      </c>
    </row>
    <row r="57" spans="1:17" ht="12.95" customHeight="1">
      <c r="A57" s="48" t="s">
        <v>50</v>
      </c>
      <c r="B57" s="49" t="s">
        <v>44</v>
      </c>
      <c r="C57" s="50">
        <v>29339.838</v>
      </c>
      <c r="D57" s="11"/>
      <c r="E57" s="22">
        <f t="shared" si="0"/>
        <v>-15166.004260264688</v>
      </c>
      <c r="F57" s="22">
        <f t="shared" si="1"/>
        <v>-15166</v>
      </c>
      <c r="G57" s="22">
        <f t="shared" si="2"/>
        <v>-2.5565199975972064E-3</v>
      </c>
      <c r="I57" s="22">
        <f t="shared" si="3"/>
        <v>-2.5565199975972064E-3</v>
      </c>
      <c r="O57" s="22">
        <f t="shared" ca="1" si="4"/>
        <v>-3.6348075504428493E-2</v>
      </c>
      <c r="Q57" s="51">
        <f t="shared" si="5"/>
        <v>14321.338</v>
      </c>
    </row>
    <row r="58" spans="1:17" ht="12.95" customHeight="1">
      <c r="A58" s="11" t="s">
        <v>52</v>
      </c>
      <c r="B58" s="12" t="s">
        <v>44</v>
      </c>
      <c r="C58" s="11">
        <v>29339.839</v>
      </c>
      <c r="D58" s="11" t="s">
        <v>53</v>
      </c>
      <c r="E58" s="22">
        <f t="shared" si="0"/>
        <v>-15166.002593833487</v>
      </c>
      <c r="F58" s="22">
        <f t="shared" si="1"/>
        <v>-15166</v>
      </c>
      <c r="G58" s="22">
        <f t="shared" si="2"/>
        <v>-1.5565199973934796E-3</v>
      </c>
      <c r="I58" s="22">
        <f t="shared" si="3"/>
        <v>-1.5565199973934796E-3</v>
      </c>
      <c r="O58" s="22">
        <f t="shared" ca="1" si="4"/>
        <v>-3.6348075504428493E-2</v>
      </c>
      <c r="Q58" s="51">
        <f t="shared" si="5"/>
        <v>14321.339</v>
      </c>
    </row>
    <row r="59" spans="1:17" ht="12.95" customHeight="1">
      <c r="A59" s="11" t="s">
        <v>52</v>
      </c>
      <c r="B59" s="12" t="s">
        <v>44</v>
      </c>
      <c r="C59" s="11">
        <v>29345.54</v>
      </c>
      <c r="D59" s="11" t="s">
        <v>53</v>
      </c>
      <c r="E59" s="22">
        <f t="shared" si="0"/>
        <v>-15156.502269562639</v>
      </c>
      <c r="F59" s="22">
        <f t="shared" si="1"/>
        <v>-15156.5</v>
      </c>
      <c r="G59" s="22">
        <f t="shared" si="2"/>
        <v>-1.3619299970741849E-3</v>
      </c>
      <c r="I59" s="22">
        <f t="shared" si="3"/>
        <v>-1.3619299970741849E-3</v>
      </c>
      <c r="O59" s="22">
        <f t="shared" ca="1" si="4"/>
        <v>-3.633415531003481E-2</v>
      </c>
      <c r="Q59" s="51">
        <f t="shared" si="5"/>
        <v>14327.04</v>
      </c>
    </row>
    <row r="60" spans="1:17" ht="12.95" customHeight="1">
      <c r="A60" s="48" t="s">
        <v>50</v>
      </c>
      <c r="B60" s="49" t="s">
        <v>46</v>
      </c>
      <c r="C60" s="50">
        <v>29345.543000000001</v>
      </c>
      <c r="D60" s="11"/>
      <c r="E60" s="22">
        <f t="shared" si="0"/>
        <v>-15156.497270269039</v>
      </c>
      <c r="F60" s="22">
        <f t="shared" si="1"/>
        <v>-15156.5</v>
      </c>
      <c r="G60" s="22">
        <f t="shared" si="2"/>
        <v>1.6380700035369955E-3</v>
      </c>
      <c r="I60" s="22">
        <f t="shared" si="3"/>
        <v>1.6380700035369955E-3</v>
      </c>
      <c r="O60" s="22">
        <f t="shared" ca="1" si="4"/>
        <v>-3.633415531003481E-2</v>
      </c>
      <c r="Q60" s="51">
        <f t="shared" si="5"/>
        <v>14327.043000000001</v>
      </c>
    </row>
    <row r="61" spans="1:17" ht="12.95" customHeight="1">
      <c r="A61" s="48" t="s">
        <v>50</v>
      </c>
      <c r="B61" s="49" t="s">
        <v>44</v>
      </c>
      <c r="C61" s="50">
        <v>29377.643</v>
      </c>
      <c r="D61" s="11"/>
      <c r="E61" s="22">
        <f t="shared" si="0"/>
        <v>-15103.004828751027</v>
      </c>
      <c r="F61" s="22">
        <f t="shared" si="1"/>
        <v>-15103</v>
      </c>
      <c r="G61" s="22">
        <f t="shared" si="2"/>
        <v>-2.8976599969610106E-3</v>
      </c>
      <c r="I61" s="22">
        <f t="shared" si="3"/>
        <v>-2.8976599969610106E-3</v>
      </c>
      <c r="O61" s="22">
        <f t="shared" ca="1" si="4"/>
        <v>-3.6255762636344099E-2</v>
      </c>
      <c r="Q61" s="51">
        <f t="shared" si="5"/>
        <v>14359.143</v>
      </c>
    </row>
    <row r="62" spans="1:17" ht="12.95" customHeight="1">
      <c r="A62" s="48" t="s">
        <v>50</v>
      </c>
      <c r="B62" s="49" t="s">
        <v>46</v>
      </c>
      <c r="C62" s="50">
        <v>29399.547999999999</v>
      </c>
      <c r="D62" s="11"/>
      <c r="E62" s="22">
        <f t="shared" si="0"/>
        <v>-15066.501653316385</v>
      </c>
      <c r="F62" s="22">
        <f t="shared" si="1"/>
        <v>-15066.5</v>
      </c>
      <c r="G62" s="22">
        <f t="shared" si="2"/>
        <v>-9.9212999703013338E-4</v>
      </c>
      <c r="I62" s="22">
        <f t="shared" si="3"/>
        <v>-9.9212999703013338E-4</v>
      </c>
      <c r="O62" s="22">
        <f t="shared" ca="1" si="4"/>
        <v>-3.6202279784199973E-2</v>
      </c>
      <c r="Q62" s="51">
        <f t="shared" si="5"/>
        <v>14381.047999999999</v>
      </c>
    </row>
    <row r="63" spans="1:17" ht="12.95" customHeight="1">
      <c r="A63" s="48" t="s">
        <v>50</v>
      </c>
      <c r="B63" s="49" t="s">
        <v>44</v>
      </c>
      <c r="C63" s="50">
        <v>29675.885999999999</v>
      </c>
      <c r="D63" s="11"/>
      <c r="E63" s="22">
        <f t="shared" si="0"/>
        <v>-14606.003388387886</v>
      </c>
      <c r="F63" s="22">
        <f t="shared" si="1"/>
        <v>-14606</v>
      </c>
      <c r="G63" s="22">
        <f t="shared" si="2"/>
        <v>-2.0333200009190477E-3</v>
      </c>
      <c r="I63" s="22">
        <f t="shared" si="3"/>
        <v>-2.0333200009190477E-3</v>
      </c>
      <c r="O63" s="22">
        <f t="shared" ca="1" si="4"/>
        <v>-3.5527516677011733E-2</v>
      </c>
      <c r="Q63" s="51">
        <f t="shared" si="5"/>
        <v>14657.385999999999</v>
      </c>
    </row>
    <row r="64" spans="1:17" ht="12.95" customHeight="1">
      <c r="A64" s="48" t="s">
        <v>50</v>
      </c>
      <c r="B64" s="49" t="s">
        <v>46</v>
      </c>
      <c r="C64" s="50">
        <v>29681.589</v>
      </c>
      <c r="D64" s="11"/>
      <c r="E64" s="22">
        <f t="shared" si="0"/>
        <v>-14596.499731254637</v>
      </c>
      <c r="F64" s="22">
        <f t="shared" si="1"/>
        <v>-14596.5</v>
      </c>
      <c r="G64" s="22">
        <f t="shared" si="2"/>
        <v>1.6126999980770051E-4</v>
      </c>
      <c r="I64" s="22">
        <f t="shared" si="3"/>
        <v>1.6126999980770051E-4</v>
      </c>
      <c r="O64" s="22">
        <f t="shared" ca="1" si="4"/>
        <v>-3.5513596482618051E-2</v>
      </c>
      <c r="Q64" s="51">
        <f t="shared" si="5"/>
        <v>14663.089</v>
      </c>
    </row>
    <row r="65" spans="1:17" ht="12.95" customHeight="1">
      <c r="A65" s="48" t="s">
        <v>50</v>
      </c>
      <c r="B65" s="49" t="s">
        <v>44</v>
      </c>
      <c r="C65" s="50">
        <v>29725.690999999999</v>
      </c>
      <c r="D65" s="11"/>
      <c r="E65" s="22">
        <f t="shared" si="0"/>
        <v>-14523.006782474968</v>
      </c>
      <c r="F65" s="22">
        <f t="shared" si="1"/>
        <v>-14523</v>
      </c>
      <c r="G65" s="22">
        <f t="shared" si="2"/>
        <v>-4.0700600002310239E-3</v>
      </c>
      <c r="I65" s="22">
        <f t="shared" si="3"/>
        <v>-4.0700600002310239E-3</v>
      </c>
      <c r="O65" s="22">
        <f t="shared" ca="1" si="4"/>
        <v>-3.5405898136519606E-2</v>
      </c>
      <c r="Q65" s="51">
        <f t="shared" si="5"/>
        <v>14707.190999999999</v>
      </c>
    </row>
    <row r="66" spans="1:17" ht="12.95" customHeight="1">
      <c r="A66" s="48" t="s">
        <v>50</v>
      </c>
      <c r="B66" s="49" t="s">
        <v>44</v>
      </c>
      <c r="C66" s="50">
        <v>29734.694</v>
      </c>
      <c r="D66" s="11"/>
      <c r="E66" s="22">
        <f t="shared" si="0"/>
        <v>-14508.003902381924</v>
      </c>
      <c r="F66" s="22">
        <f t="shared" si="1"/>
        <v>-14508</v>
      </c>
      <c r="G66" s="22">
        <f t="shared" si="2"/>
        <v>-2.3417599986714777E-3</v>
      </c>
      <c r="I66" s="22">
        <f t="shared" si="3"/>
        <v>-2.3417599986714777E-3</v>
      </c>
      <c r="O66" s="22">
        <f t="shared" ca="1" si="4"/>
        <v>-3.5383918882213802E-2</v>
      </c>
      <c r="Q66" s="51">
        <f t="shared" si="5"/>
        <v>14716.194</v>
      </c>
    </row>
    <row r="67" spans="1:17" ht="12.95" customHeight="1">
      <c r="A67" s="48" t="s">
        <v>50</v>
      </c>
      <c r="B67" s="49" t="s">
        <v>44</v>
      </c>
      <c r="C67" s="50">
        <v>29755.697</v>
      </c>
      <c r="D67" s="11"/>
      <c r="E67" s="22">
        <f t="shared" si="0"/>
        <v>-14473.003847889622</v>
      </c>
      <c r="F67" s="22">
        <f t="shared" si="1"/>
        <v>-14473</v>
      </c>
      <c r="G67" s="22">
        <f t="shared" si="2"/>
        <v>-2.3090599970601033E-3</v>
      </c>
      <c r="I67" s="22">
        <f t="shared" si="3"/>
        <v>-2.3090599970601033E-3</v>
      </c>
      <c r="O67" s="22">
        <f t="shared" ca="1" si="4"/>
        <v>-3.5332633955500251E-2</v>
      </c>
      <c r="Q67" s="51">
        <f t="shared" si="5"/>
        <v>14737.197</v>
      </c>
    </row>
    <row r="68" spans="1:17" ht="12.95" customHeight="1">
      <c r="A68" s="48" t="s">
        <v>50</v>
      </c>
      <c r="B68" s="49" t="s">
        <v>44</v>
      </c>
      <c r="C68" s="50">
        <v>29927.927</v>
      </c>
      <c r="D68" s="11"/>
      <c r="E68" s="22">
        <f t="shared" si="0"/>
        <v>-14185.994402324282</v>
      </c>
      <c r="F68" s="22">
        <f t="shared" si="1"/>
        <v>-14186</v>
      </c>
      <c r="G68" s="22">
        <f t="shared" si="2"/>
        <v>3.3590800012461841E-3</v>
      </c>
      <c r="I68" s="22">
        <f t="shared" si="3"/>
        <v>3.3590800012461841E-3</v>
      </c>
      <c r="O68" s="22">
        <f t="shared" ca="1" si="4"/>
        <v>-3.4912097556449168E-2</v>
      </c>
      <c r="Q68" s="51">
        <f t="shared" si="5"/>
        <v>14909.427</v>
      </c>
    </row>
    <row r="69" spans="1:17" ht="12.95" customHeight="1">
      <c r="A69" s="48" t="s">
        <v>50</v>
      </c>
      <c r="B69" s="49" t="s">
        <v>46</v>
      </c>
      <c r="C69" s="50">
        <v>30015.834999999999</v>
      </c>
      <c r="D69" s="11"/>
      <c r="E69" s="22">
        <f t="shared" si="0"/>
        <v>-14039.501768400123</v>
      </c>
      <c r="F69" s="22">
        <f t="shared" si="1"/>
        <v>-14039.5</v>
      </c>
      <c r="G69" s="22">
        <f t="shared" si="2"/>
        <v>-1.0611899997456931E-3</v>
      </c>
      <c r="I69" s="22">
        <f t="shared" si="3"/>
        <v>-1.0611899997456931E-3</v>
      </c>
      <c r="O69" s="22">
        <f t="shared" ca="1" si="4"/>
        <v>-3.4697433506062456E-2</v>
      </c>
      <c r="Q69" s="51">
        <f t="shared" si="5"/>
        <v>14997.334999999999</v>
      </c>
    </row>
    <row r="70" spans="1:17" ht="12.95" customHeight="1">
      <c r="A70" s="48" t="s">
        <v>50</v>
      </c>
      <c r="B70" s="49" t="s">
        <v>46</v>
      </c>
      <c r="C70" s="50">
        <v>30030.835999999999</v>
      </c>
      <c r="D70" s="11"/>
      <c r="E70" s="22">
        <f t="shared" si="0"/>
        <v>-14014.503633969851</v>
      </c>
      <c r="F70" s="22">
        <f t="shared" si="1"/>
        <v>-14014.5</v>
      </c>
      <c r="G70" s="22">
        <f t="shared" si="2"/>
        <v>-2.1806900003866758E-3</v>
      </c>
      <c r="I70" s="22">
        <f t="shared" si="3"/>
        <v>-2.1806900003866758E-3</v>
      </c>
      <c r="O70" s="22">
        <f t="shared" ca="1" si="4"/>
        <v>-3.4660801415552778E-2</v>
      </c>
      <c r="Q70" s="51">
        <f t="shared" si="5"/>
        <v>15012.335999999999</v>
      </c>
    </row>
    <row r="71" spans="1:17" ht="12.95" customHeight="1">
      <c r="A71" s="11" t="s">
        <v>52</v>
      </c>
      <c r="B71" s="12" t="s">
        <v>44</v>
      </c>
      <c r="C71" s="11">
        <v>32951.451300000001</v>
      </c>
      <c r="D71" s="11" t="s">
        <v>53</v>
      </c>
      <c r="E71" s="22">
        <f t="shared" si="0"/>
        <v>-9147.4991750332301</v>
      </c>
      <c r="F71" s="22">
        <f t="shared" si="1"/>
        <v>-9147.5</v>
      </c>
      <c r="G71" s="22">
        <f t="shared" si="2"/>
        <v>4.950500006088987E-4</v>
      </c>
      <c r="I71" s="22">
        <f t="shared" si="3"/>
        <v>4.950500006088987E-4</v>
      </c>
      <c r="O71" s="22">
        <f t="shared" ca="1" si="4"/>
        <v>-2.7529266035128931E-2</v>
      </c>
      <c r="Q71" s="51">
        <f t="shared" si="5"/>
        <v>17932.951300000001</v>
      </c>
    </row>
    <row r="72" spans="1:17" ht="12.95" customHeight="1">
      <c r="A72" s="11" t="s">
        <v>54</v>
      </c>
      <c r="B72" s="12" t="s">
        <v>44</v>
      </c>
      <c r="C72" s="11">
        <v>32981.453500000003</v>
      </c>
      <c r="D72" s="11" t="s">
        <v>39</v>
      </c>
      <c r="E72" s="22">
        <f t="shared" si="0"/>
        <v>-9097.5025728864421</v>
      </c>
      <c r="F72" s="22">
        <f t="shared" si="1"/>
        <v>-9097.5</v>
      </c>
      <c r="G72" s="22">
        <f t="shared" si="2"/>
        <v>-1.5439499984495342E-3</v>
      </c>
      <c r="I72" s="22">
        <f t="shared" si="3"/>
        <v>-1.5439499984495342E-3</v>
      </c>
      <c r="O72" s="22">
        <f t="shared" ca="1" si="4"/>
        <v>-2.7456001854109579E-2</v>
      </c>
      <c r="Q72" s="51">
        <f t="shared" si="5"/>
        <v>17962.953500000003</v>
      </c>
    </row>
    <row r="73" spans="1:17" ht="12.95" customHeight="1">
      <c r="A73" s="11" t="s">
        <v>54</v>
      </c>
      <c r="B73" s="12" t="s">
        <v>46</v>
      </c>
      <c r="C73" s="11">
        <v>32995.555899999999</v>
      </c>
      <c r="D73" s="11" t="s">
        <v>39</v>
      </c>
      <c r="E73" s="22">
        <f t="shared" si="0"/>
        <v>-9074.0018935324406</v>
      </c>
      <c r="F73" s="22">
        <f t="shared" si="1"/>
        <v>-9074</v>
      </c>
      <c r="G73" s="22">
        <f t="shared" si="2"/>
        <v>-1.1362799996277317E-3</v>
      </c>
      <c r="I73" s="22">
        <f t="shared" si="3"/>
        <v>-1.1362799996277317E-3</v>
      </c>
      <c r="O73" s="22">
        <f t="shared" ca="1" si="4"/>
        <v>-2.7421567689030483E-2</v>
      </c>
      <c r="Q73" s="51">
        <f t="shared" si="5"/>
        <v>17977.055899999999</v>
      </c>
    </row>
    <row r="74" spans="1:17" ht="12.95" customHeight="1">
      <c r="A74" s="11" t="s">
        <v>54</v>
      </c>
      <c r="B74" s="12" t="s">
        <v>46</v>
      </c>
      <c r="C74" s="11">
        <v>32997.356099999997</v>
      </c>
      <c r="D74" s="11" t="s">
        <v>39</v>
      </c>
      <c r="E74" s="22">
        <f t="shared" si="0"/>
        <v>-9071.001984086317</v>
      </c>
      <c r="F74" s="22">
        <f t="shared" si="1"/>
        <v>-9071</v>
      </c>
      <c r="G74" s="22">
        <f t="shared" si="2"/>
        <v>-1.1906200015801005E-3</v>
      </c>
      <c r="I74" s="22">
        <f t="shared" si="3"/>
        <v>-1.1906200015801005E-3</v>
      </c>
      <c r="O74" s="22">
        <f t="shared" ca="1" si="4"/>
        <v>-2.7417171838169323E-2</v>
      </c>
      <c r="Q74" s="51">
        <f t="shared" si="5"/>
        <v>17978.856099999997</v>
      </c>
    </row>
    <row r="75" spans="1:17" ht="12.95" customHeight="1">
      <c r="A75" s="11" t="s">
        <v>54</v>
      </c>
      <c r="B75" s="12" t="s">
        <v>44</v>
      </c>
      <c r="C75" s="11">
        <v>32999.455900000001</v>
      </c>
      <c r="D75" s="11" t="s">
        <v>39</v>
      </c>
      <c r="E75" s="22">
        <f t="shared" si="0"/>
        <v>-9067.5028118526807</v>
      </c>
      <c r="F75" s="22">
        <f t="shared" si="1"/>
        <v>-9067.5</v>
      </c>
      <c r="G75" s="22">
        <f t="shared" si="2"/>
        <v>-1.6873499989742413E-3</v>
      </c>
      <c r="I75" s="22">
        <f t="shared" si="3"/>
        <v>-1.6873499989742413E-3</v>
      </c>
      <c r="O75" s="22">
        <f t="shared" ca="1" si="4"/>
        <v>-2.7412043345497968E-2</v>
      </c>
      <c r="Q75" s="51">
        <f t="shared" si="5"/>
        <v>17980.955900000001</v>
      </c>
    </row>
    <row r="76" spans="1:17" ht="12.95" customHeight="1">
      <c r="A76" s="11" t="s">
        <v>54</v>
      </c>
      <c r="B76" s="12" t="s">
        <v>44</v>
      </c>
      <c r="C76" s="11">
        <v>33000.356500000002</v>
      </c>
      <c r="D76" s="11" t="s">
        <v>39</v>
      </c>
      <c r="E76" s="22">
        <f t="shared" si="0"/>
        <v>-9066.002023914014</v>
      </c>
      <c r="F76" s="22">
        <f t="shared" si="1"/>
        <v>-9066</v>
      </c>
      <c r="G76" s="22">
        <f t="shared" si="2"/>
        <v>-1.2145199943915941E-3</v>
      </c>
      <c r="I76" s="22">
        <f t="shared" si="3"/>
        <v>-1.2145199943915941E-3</v>
      </c>
      <c r="O76" s="22">
        <f t="shared" ca="1" si="4"/>
        <v>-2.7409845420067386E-2</v>
      </c>
      <c r="Q76" s="51">
        <f t="shared" si="5"/>
        <v>17981.856500000002</v>
      </c>
    </row>
    <row r="77" spans="1:17" ht="12.95" customHeight="1">
      <c r="A77" s="11" t="s">
        <v>54</v>
      </c>
      <c r="B77" s="12" t="s">
        <v>46</v>
      </c>
      <c r="C77" s="11">
        <v>33006.357100000001</v>
      </c>
      <c r="D77" s="11" t="s">
        <v>39</v>
      </c>
      <c r="E77" s="22">
        <f t="shared" si="0"/>
        <v>-9056.002436855666</v>
      </c>
      <c r="F77" s="22">
        <f t="shared" si="1"/>
        <v>-9056</v>
      </c>
      <c r="G77" s="22">
        <f t="shared" si="2"/>
        <v>-1.4623199967900291E-3</v>
      </c>
      <c r="I77" s="22">
        <f t="shared" si="3"/>
        <v>-1.4623199967900291E-3</v>
      </c>
      <c r="O77" s="22">
        <f t="shared" ca="1" si="4"/>
        <v>-2.7395192583863515E-2</v>
      </c>
      <c r="Q77" s="51">
        <f t="shared" si="5"/>
        <v>17987.857100000001</v>
      </c>
    </row>
    <row r="78" spans="1:17" ht="12.95" customHeight="1">
      <c r="A78" s="11" t="s">
        <v>52</v>
      </c>
      <c r="B78" s="12" t="s">
        <v>44</v>
      </c>
      <c r="C78" s="11">
        <v>33011.462</v>
      </c>
      <c r="D78" s="11" t="s">
        <v>53</v>
      </c>
      <c r="E78" s="22">
        <f t="shared" si="0"/>
        <v>-9047.495472223105</v>
      </c>
      <c r="F78" s="22">
        <f t="shared" si="1"/>
        <v>-9047.5</v>
      </c>
      <c r="G78" s="22">
        <f t="shared" si="2"/>
        <v>2.717050003411714E-3</v>
      </c>
      <c r="I78" s="22">
        <f t="shared" si="3"/>
        <v>2.717050003411714E-3</v>
      </c>
      <c r="O78" s="22">
        <f t="shared" ca="1" si="4"/>
        <v>-2.7382737673090227E-2</v>
      </c>
      <c r="Q78" s="51">
        <f t="shared" si="5"/>
        <v>17992.962</v>
      </c>
    </row>
    <row r="79" spans="1:17" ht="12.95" customHeight="1">
      <c r="A79" s="11" t="s">
        <v>54</v>
      </c>
      <c r="B79" s="12" t="s">
        <v>44</v>
      </c>
      <c r="C79" s="11">
        <v>33021.361499999999</v>
      </c>
      <c r="D79" s="11" t="s">
        <v>39</v>
      </c>
      <c r="E79" s="22">
        <f t="shared" si="0"/>
        <v>-9030.9986365593195</v>
      </c>
      <c r="F79" s="22">
        <f t="shared" si="1"/>
        <v>-9031</v>
      </c>
      <c r="G79" s="22">
        <f t="shared" si="2"/>
        <v>8.1818000035127625E-4</v>
      </c>
      <c r="I79" s="22">
        <f t="shared" si="3"/>
        <v>8.1818000035127625E-4</v>
      </c>
      <c r="O79" s="22">
        <f t="shared" ca="1" si="4"/>
        <v>-2.7358560493353841E-2</v>
      </c>
      <c r="Q79" s="51">
        <f t="shared" si="5"/>
        <v>18002.861499999999</v>
      </c>
    </row>
    <row r="80" spans="1:17" ht="12.95" customHeight="1">
      <c r="A80" s="11" t="s">
        <v>54</v>
      </c>
      <c r="B80" s="12" t="s">
        <v>44</v>
      </c>
      <c r="C80" s="11">
        <v>33024.360200000003</v>
      </c>
      <c r="D80" s="11" t="s">
        <v>39</v>
      </c>
      <c r="E80" s="22">
        <f t="shared" si="0"/>
        <v>-9026.0015093200582</v>
      </c>
      <c r="F80" s="22">
        <f t="shared" si="1"/>
        <v>-9026</v>
      </c>
      <c r="G80" s="22">
        <f t="shared" si="2"/>
        <v>-9.0571999317035079E-4</v>
      </c>
      <c r="I80" s="22">
        <f t="shared" si="3"/>
        <v>-9.0571999317035079E-4</v>
      </c>
      <c r="O80" s="22">
        <f t="shared" ca="1" si="4"/>
        <v>-2.7351234075251904E-2</v>
      </c>
      <c r="Q80" s="51">
        <f t="shared" si="5"/>
        <v>18005.860200000003</v>
      </c>
    </row>
    <row r="81" spans="1:17" ht="12.95" customHeight="1">
      <c r="A81" s="11" t="s">
        <v>52</v>
      </c>
      <c r="B81" s="12" t="s">
        <v>44</v>
      </c>
      <c r="C81" s="11">
        <v>33024.3603</v>
      </c>
      <c r="D81" s="11" t="s">
        <v>53</v>
      </c>
      <c r="E81" s="22">
        <f t="shared" si="0"/>
        <v>-9026.0013426769419</v>
      </c>
      <c r="F81" s="22">
        <f t="shared" si="1"/>
        <v>-9026</v>
      </c>
      <c r="G81" s="22">
        <f t="shared" si="2"/>
        <v>-8.0571999569656327E-4</v>
      </c>
      <c r="I81" s="22">
        <f t="shared" si="3"/>
        <v>-8.0571999569656327E-4</v>
      </c>
      <c r="O81" s="22">
        <f t="shared" ca="1" si="4"/>
        <v>-2.7351234075251904E-2</v>
      </c>
      <c r="Q81" s="51">
        <f t="shared" si="5"/>
        <v>18005.8603</v>
      </c>
    </row>
    <row r="82" spans="1:17" ht="12.95" customHeight="1">
      <c r="A82" s="11" t="s">
        <v>54</v>
      </c>
      <c r="B82" s="12" t="s">
        <v>44</v>
      </c>
      <c r="C82" s="11">
        <v>33027.362699999998</v>
      </c>
      <c r="D82" s="11" t="s">
        <v>39</v>
      </c>
      <c r="E82" s="22">
        <f t="shared" si="0"/>
        <v>-9020.9980496422522</v>
      </c>
      <c r="F82" s="22">
        <f t="shared" si="1"/>
        <v>-9021</v>
      </c>
      <c r="G82" s="22">
        <f t="shared" si="2"/>
        <v>1.1703799973474815E-3</v>
      </c>
      <c r="I82" s="22">
        <f t="shared" si="3"/>
        <v>1.1703799973474815E-3</v>
      </c>
      <c r="O82" s="22">
        <f t="shared" ca="1" si="4"/>
        <v>-2.7343907657149967E-2</v>
      </c>
      <c r="Q82" s="51">
        <f t="shared" si="5"/>
        <v>18008.862699999998</v>
      </c>
    </row>
    <row r="83" spans="1:17" ht="12.95" customHeight="1">
      <c r="A83" s="11" t="s">
        <v>54</v>
      </c>
      <c r="B83" s="12" t="s">
        <v>44</v>
      </c>
      <c r="C83" s="11">
        <v>33030.360999999997</v>
      </c>
      <c r="D83" s="11" t="s">
        <v>39</v>
      </c>
      <c r="E83" s="22">
        <f t="shared" si="0"/>
        <v>-9016.0015889754795</v>
      </c>
      <c r="F83" s="22">
        <f t="shared" si="1"/>
        <v>-9016</v>
      </c>
      <c r="G83" s="22">
        <f t="shared" si="2"/>
        <v>-9.5352000062121078E-4</v>
      </c>
      <c r="I83" s="22">
        <f t="shared" si="3"/>
        <v>-9.5352000062121078E-4</v>
      </c>
      <c r="O83" s="22">
        <f t="shared" ca="1" si="4"/>
        <v>-2.7336581239048034E-2</v>
      </c>
      <c r="Q83" s="51">
        <f t="shared" si="5"/>
        <v>18011.860999999997</v>
      </c>
    </row>
    <row r="84" spans="1:17" ht="12.95" customHeight="1">
      <c r="A84" s="11" t="s">
        <v>54</v>
      </c>
      <c r="B84" s="12" t="s">
        <v>44</v>
      </c>
      <c r="C84" s="11">
        <v>33030.361900000004</v>
      </c>
      <c r="D84" s="11" t="s">
        <v>39</v>
      </c>
      <c r="E84" s="22">
        <f t="shared" si="0"/>
        <v>-9016.0000891873879</v>
      </c>
      <c r="F84" s="22">
        <f t="shared" si="1"/>
        <v>-9016</v>
      </c>
      <c r="G84" s="22">
        <f t="shared" si="2"/>
        <v>-5.351999425329268E-5</v>
      </c>
      <c r="I84" s="22">
        <f t="shared" si="3"/>
        <v>-5.351999425329268E-5</v>
      </c>
      <c r="O84" s="22">
        <f t="shared" ca="1" si="4"/>
        <v>-2.7336581239048034E-2</v>
      </c>
      <c r="Q84" s="51">
        <f t="shared" si="5"/>
        <v>18011.861900000004</v>
      </c>
    </row>
    <row r="85" spans="1:17" ht="12.95" customHeight="1">
      <c r="A85" s="11" t="s">
        <v>54</v>
      </c>
      <c r="B85" s="12" t="s">
        <v>44</v>
      </c>
      <c r="C85" s="11">
        <v>33033.361799999999</v>
      </c>
      <c r="D85" s="11" t="s">
        <v>39</v>
      </c>
      <c r="E85" s="22">
        <f t="shared" ref="E85:E148" si="6">+(C85-C$7)/C$8</f>
        <v>-9011.0009622307025</v>
      </c>
      <c r="F85" s="22">
        <f t="shared" ref="F85:F148" si="7">ROUND(2*E85,0)/2</f>
        <v>-9011</v>
      </c>
      <c r="G85" s="22">
        <f t="shared" ref="G85:G148" si="8">+C85-(C$7+F85*C$8)</f>
        <v>-5.7741999626159668E-4</v>
      </c>
      <c r="I85" s="22">
        <f t="shared" ref="I85:I148" si="9">+G85</f>
        <v>-5.7741999626159668E-4</v>
      </c>
      <c r="O85" s="22">
        <f t="shared" ref="O85:O148" ca="1" si="10">+C$11+C$12*$F85</f>
        <v>-2.73292548209461E-2</v>
      </c>
      <c r="Q85" s="51">
        <f t="shared" ref="Q85:Q148" si="11">+C85-15018.5</f>
        <v>18014.861799999999</v>
      </c>
    </row>
    <row r="86" spans="1:17" ht="12.95" customHeight="1">
      <c r="A86" s="11" t="s">
        <v>54</v>
      </c>
      <c r="B86" s="12" t="s">
        <v>44</v>
      </c>
      <c r="C86" s="11">
        <v>33039.360000000001</v>
      </c>
      <c r="D86" s="11" t="s">
        <v>39</v>
      </c>
      <c r="E86" s="22">
        <f t="shared" si="6"/>
        <v>-9001.0053746072299</v>
      </c>
      <c r="F86" s="22">
        <f t="shared" si="7"/>
        <v>-9001</v>
      </c>
      <c r="G86" s="22">
        <f t="shared" si="8"/>
        <v>-3.225219996238593E-3</v>
      </c>
      <c r="I86" s="22">
        <f t="shared" si="9"/>
        <v>-3.225219996238593E-3</v>
      </c>
      <c r="O86" s="22">
        <f t="shared" ca="1" si="10"/>
        <v>-2.7314601984742226E-2</v>
      </c>
      <c r="Q86" s="51">
        <f t="shared" si="11"/>
        <v>18020.86</v>
      </c>
    </row>
    <row r="87" spans="1:17" ht="12.95" customHeight="1">
      <c r="A87" s="11" t="s">
        <v>54</v>
      </c>
      <c r="B87" s="12" t="s">
        <v>44</v>
      </c>
      <c r="C87" s="11">
        <v>33039.363899999997</v>
      </c>
      <c r="D87" s="11" t="s">
        <v>39</v>
      </c>
      <c r="E87" s="22">
        <f t="shared" si="6"/>
        <v>-9000.9988755255563</v>
      </c>
      <c r="F87" s="22">
        <f t="shared" si="7"/>
        <v>-9001</v>
      </c>
      <c r="G87" s="22">
        <f t="shared" si="8"/>
        <v>6.7477999982656911E-4</v>
      </c>
      <c r="I87" s="22">
        <f t="shared" si="9"/>
        <v>6.7477999982656911E-4</v>
      </c>
      <c r="O87" s="22">
        <f t="shared" ca="1" si="10"/>
        <v>-2.7314601984742226E-2</v>
      </c>
      <c r="Q87" s="51">
        <f t="shared" si="11"/>
        <v>18020.863899999997</v>
      </c>
    </row>
    <row r="88" spans="1:17" ht="12.95" customHeight="1">
      <c r="A88" s="11" t="s">
        <v>54</v>
      </c>
      <c r="B88" s="12" t="s">
        <v>44</v>
      </c>
      <c r="C88" s="11">
        <v>33349.305200000003</v>
      </c>
      <c r="D88" s="11" t="s">
        <v>39</v>
      </c>
      <c r="E88" s="22">
        <f t="shared" si="6"/>
        <v>-8484.5030230561679</v>
      </c>
      <c r="F88" s="22">
        <f t="shared" si="7"/>
        <v>-8484.5</v>
      </c>
      <c r="G88" s="22">
        <f t="shared" si="8"/>
        <v>-1.8140899919671938E-3</v>
      </c>
      <c r="I88" s="22">
        <f t="shared" si="9"/>
        <v>-1.8140899919671938E-3</v>
      </c>
      <c r="O88" s="22">
        <f t="shared" ca="1" si="10"/>
        <v>-2.6557782994812307E-2</v>
      </c>
      <c r="Q88" s="51">
        <f t="shared" si="11"/>
        <v>18330.805200000003</v>
      </c>
    </row>
    <row r="89" spans="1:17" ht="12.95" customHeight="1">
      <c r="A89" s="11" t="s">
        <v>52</v>
      </c>
      <c r="B89" s="12" t="s">
        <v>44</v>
      </c>
      <c r="C89" s="11">
        <v>33349.305999999997</v>
      </c>
      <c r="D89" s="11" t="s">
        <v>53</v>
      </c>
      <c r="E89" s="22">
        <f t="shared" si="6"/>
        <v>-8484.5016899112179</v>
      </c>
      <c r="F89" s="22">
        <f t="shared" si="7"/>
        <v>-8484.5</v>
      </c>
      <c r="G89" s="22">
        <f t="shared" si="8"/>
        <v>-1.0140899976249784E-3</v>
      </c>
      <c r="I89" s="22">
        <f t="shared" si="9"/>
        <v>-1.0140899976249784E-3</v>
      </c>
      <c r="O89" s="22">
        <f t="shared" ca="1" si="10"/>
        <v>-2.6557782994812307E-2</v>
      </c>
      <c r="Q89" s="51">
        <f t="shared" si="11"/>
        <v>18330.805999999997</v>
      </c>
    </row>
    <row r="90" spans="1:17" ht="12.95" customHeight="1">
      <c r="A90" s="11" t="s">
        <v>54</v>
      </c>
      <c r="B90" s="12" t="s">
        <v>44</v>
      </c>
      <c r="C90" s="11">
        <v>33354.402499999997</v>
      </c>
      <c r="D90" s="11" t="s">
        <v>39</v>
      </c>
      <c r="E90" s="22">
        <f t="shared" si="6"/>
        <v>-8476.0087233007325</v>
      </c>
      <c r="F90" s="22">
        <f t="shared" si="7"/>
        <v>-8476</v>
      </c>
      <c r="G90" s="22">
        <f t="shared" si="8"/>
        <v>-5.2347200035001151E-3</v>
      </c>
      <c r="I90" s="22">
        <f t="shared" si="9"/>
        <v>-5.2347200035001151E-3</v>
      </c>
      <c r="O90" s="22">
        <f t="shared" ca="1" si="10"/>
        <v>-2.6545328084039019E-2</v>
      </c>
      <c r="Q90" s="51">
        <f t="shared" si="11"/>
        <v>18335.902499999997</v>
      </c>
    </row>
    <row r="91" spans="1:17" ht="12.95" customHeight="1">
      <c r="A91" s="11" t="s">
        <v>54</v>
      </c>
      <c r="B91" s="12" t="s">
        <v>46</v>
      </c>
      <c r="C91" s="11">
        <v>33386.811000000002</v>
      </c>
      <c r="D91" s="11" t="s">
        <v>39</v>
      </c>
      <c r="E91" s="22">
        <f t="shared" si="6"/>
        <v>-8422.0021877575309</v>
      </c>
      <c r="F91" s="22">
        <f t="shared" si="7"/>
        <v>-8422</v>
      </c>
      <c r="G91" s="22">
        <f t="shared" si="8"/>
        <v>-1.3128399950801395E-3</v>
      </c>
      <c r="I91" s="22">
        <f t="shared" si="9"/>
        <v>-1.3128399950801395E-3</v>
      </c>
      <c r="O91" s="22">
        <f t="shared" ca="1" si="10"/>
        <v>-2.6466202768538116E-2</v>
      </c>
      <c r="Q91" s="51">
        <f t="shared" si="11"/>
        <v>18368.311000000002</v>
      </c>
    </row>
    <row r="92" spans="1:17" ht="12.95" customHeight="1">
      <c r="A92" s="11" t="s">
        <v>54</v>
      </c>
      <c r="B92" s="12" t="s">
        <v>46</v>
      </c>
      <c r="C92" s="11">
        <v>33390.713000000003</v>
      </c>
      <c r="D92" s="11" t="s">
        <v>39</v>
      </c>
      <c r="E92" s="22">
        <f t="shared" si="6"/>
        <v>-8415.4997732153679</v>
      </c>
      <c r="F92" s="22">
        <f t="shared" si="7"/>
        <v>-8415.5</v>
      </c>
      <c r="G92" s="22">
        <f t="shared" si="8"/>
        <v>1.3609000598080456E-4</v>
      </c>
      <c r="I92" s="22">
        <f t="shared" si="9"/>
        <v>1.3609000598080456E-4</v>
      </c>
      <c r="O92" s="22">
        <f t="shared" ca="1" si="10"/>
        <v>-2.6456678425005598E-2</v>
      </c>
      <c r="Q92" s="51">
        <f t="shared" si="11"/>
        <v>18372.213000000003</v>
      </c>
    </row>
    <row r="93" spans="1:17" ht="12.95" customHeight="1">
      <c r="A93" s="48" t="s">
        <v>55</v>
      </c>
      <c r="B93" s="49" t="s">
        <v>46</v>
      </c>
      <c r="C93" s="50">
        <v>33413.521000000001</v>
      </c>
      <c r="D93" s="11"/>
      <c r="E93" s="22">
        <f t="shared" si="6"/>
        <v>-8377.4918104071839</v>
      </c>
      <c r="F93" s="22">
        <f t="shared" si="7"/>
        <v>-8377.5</v>
      </c>
      <c r="G93" s="22">
        <f t="shared" si="8"/>
        <v>4.9144500007969327E-3</v>
      </c>
      <c r="I93" s="22">
        <f t="shared" si="9"/>
        <v>4.9144500007969327E-3</v>
      </c>
      <c r="O93" s="22">
        <f t="shared" ca="1" si="10"/>
        <v>-2.6400997647430889E-2</v>
      </c>
      <c r="Q93" s="51">
        <f t="shared" si="11"/>
        <v>18395.021000000001</v>
      </c>
    </row>
    <row r="94" spans="1:17" ht="12.95" customHeight="1">
      <c r="A94" s="48" t="s">
        <v>56</v>
      </c>
      <c r="B94" s="49" t="s">
        <v>46</v>
      </c>
      <c r="C94" s="50">
        <v>33704.571000000004</v>
      </c>
      <c r="D94" s="11"/>
      <c r="E94" s="22">
        <f t="shared" si="6"/>
        <v>-7892.477009665191</v>
      </c>
      <c r="F94" s="22">
        <f t="shared" si="7"/>
        <v>-7892.5</v>
      </c>
      <c r="G94" s="22">
        <f t="shared" si="8"/>
        <v>1.3796150007692631E-2</v>
      </c>
      <c r="I94" s="22">
        <f t="shared" si="9"/>
        <v>1.3796150007692631E-2</v>
      </c>
      <c r="O94" s="22">
        <f t="shared" ca="1" si="10"/>
        <v>-2.5690335091543164E-2</v>
      </c>
      <c r="Q94" s="51">
        <f t="shared" si="11"/>
        <v>18686.071000000004</v>
      </c>
    </row>
    <row r="95" spans="1:17" ht="12.95" customHeight="1">
      <c r="A95" s="48" t="s">
        <v>56</v>
      </c>
      <c r="B95" s="49" t="s">
        <v>46</v>
      </c>
      <c r="C95" s="50">
        <v>33712.36</v>
      </c>
      <c r="D95" s="11"/>
      <c r="E95" s="22">
        <f t="shared" si="6"/>
        <v>-7879.4971770488783</v>
      </c>
      <c r="F95" s="22">
        <f t="shared" si="7"/>
        <v>-7879.5</v>
      </c>
      <c r="G95" s="22">
        <f t="shared" si="8"/>
        <v>1.6940100031206384E-3</v>
      </c>
      <c r="I95" s="22">
        <f t="shared" si="9"/>
        <v>1.6940100031206384E-3</v>
      </c>
      <c r="O95" s="22">
        <f t="shared" ca="1" si="10"/>
        <v>-2.5671286404478133E-2</v>
      </c>
      <c r="Q95" s="51">
        <f t="shared" si="11"/>
        <v>18693.86</v>
      </c>
    </row>
    <row r="96" spans="1:17" ht="12.95" customHeight="1">
      <c r="A96" s="48" t="s">
        <v>56</v>
      </c>
      <c r="B96" s="49" t="s">
        <v>46</v>
      </c>
      <c r="C96" s="50">
        <v>33731.563000000002</v>
      </c>
      <c r="D96" s="11"/>
      <c r="E96" s="22">
        <f t="shared" si="6"/>
        <v>-7847.4966987164644</v>
      </c>
      <c r="F96" s="22">
        <f t="shared" si="7"/>
        <v>-7847.5</v>
      </c>
      <c r="G96" s="22">
        <f t="shared" si="8"/>
        <v>1.9810500016319565E-3</v>
      </c>
      <c r="I96" s="22">
        <f t="shared" si="9"/>
        <v>1.9810500016319565E-3</v>
      </c>
      <c r="O96" s="22">
        <f t="shared" ca="1" si="10"/>
        <v>-2.5624397328625745E-2</v>
      </c>
      <c r="Q96" s="51">
        <f t="shared" si="11"/>
        <v>18713.063000000002</v>
      </c>
    </row>
    <row r="97" spans="1:17" ht="12.95" customHeight="1">
      <c r="A97" s="48" t="s">
        <v>56</v>
      </c>
      <c r="B97" s="49" t="s">
        <v>46</v>
      </c>
      <c r="C97" s="50">
        <v>33731.563999999998</v>
      </c>
      <c r="D97" s="11"/>
      <c r="E97" s="22">
        <f t="shared" si="6"/>
        <v>-7847.4950322852701</v>
      </c>
      <c r="F97" s="22">
        <f t="shared" si="7"/>
        <v>-7847.5</v>
      </c>
      <c r="G97" s="22">
        <f t="shared" si="8"/>
        <v>2.9810499981977046E-3</v>
      </c>
      <c r="I97" s="22">
        <f t="shared" si="9"/>
        <v>2.9810499981977046E-3</v>
      </c>
      <c r="O97" s="22">
        <f t="shared" ca="1" si="10"/>
        <v>-2.5624397328625745E-2</v>
      </c>
      <c r="Q97" s="51">
        <f t="shared" si="11"/>
        <v>18713.063999999998</v>
      </c>
    </row>
    <row r="98" spans="1:17" ht="12.95" customHeight="1">
      <c r="A98" s="48" t="s">
        <v>56</v>
      </c>
      <c r="B98" s="49" t="s">
        <v>46</v>
      </c>
      <c r="C98" s="50">
        <v>33731.563999999998</v>
      </c>
      <c r="D98" s="11"/>
      <c r="E98" s="22">
        <f t="shared" si="6"/>
        <v>-7847.4950322852701</v>
      </c>
      <c r="F98" s="22">
        <f t="shared" si="7"/>
        <v>-7847.5</v>
      </c>
      <c r="G98" s="22">
        <f t="shared" si="8"/>
        <v>2.9810499981977046E-3</v>
      </c>
      <c r="I98" s="22">
        <f t="shared" si="9"/>
        <v>2.9810499981977046E-3</v>
      </c>
      <c r="O98" s="22">
        <f t="shared" ca="1" si="10"/>
        <v>-2.5624397328625745E-2</v>
      </c>
      <c r="Q98" s="51">
        <f t="shared" si="11"/>
        <v>18713.063999999998</v>
      </c>
    </row>
    <row r="99" spans="1:17" ht="12.95" customHeight="1">
      <c r="A99" s="48" t="s">
        <v>56</v>
      </c>
      <c r="B99" s="49" t="s">
        <v>44</v>
      </c>
      <c r="C99" s="50">
        <v>33735.461000000003</v>
      </c>
      <c r="D99" s="11"/>
      <c r="E99" s="22">
        <f t="shared" si="6"/>
        <v>-7841.0009498991039</v>
      </c>
      <c r="F99" s="22">
        <f t="shared" si="7"/>
        <v>-7841</v>
      </c>
      <c r="G99" s="22">
        <f t="shared" si="8"/>
        <v>-5.7001999084604904E-4</v>
      </c>
      <c r="I99" s="22">
        <f t="shared" si="9"/>
        <v>-5.7001999084604904E-4</v>
      </c>
      <c r="O99" s="22">
        <f t="shared" ca="1" si="10"/>
        <v>-2.5614872985093233E-2</v>
      </c>
      <c r="Q99" s="51">
        <f t="shared" si="11"/>
        <v>18716.961000000003</v>
      </c>
    </row>
    <row r="100" spans="1:17" ht="12.95" customHeight="1">
      <c r="A100" s="48" t="s">
        <v>56</v>
      </c>
      <c r="B100" s="49" t="s">
        <v>44</v>
      </c>
      <c r="C100" s="50">
        <v>33735.464</v>
      </c>
      <c r="D100" s="11"/>
      <c r="E100" s="22">
        <f t="shared" si="6"/>
        <v>-7840.9959506055093</v>
      </c>
      <c r="F100" s="22">
        <f t="shared" si="7"/>
        <v>-7841</v>
      </c>
      <c r="G100" s="22">
        <f t="shared" si="8"/>
        <v>2.4299800061271526E-3</v>
      </c>
      <c r="I100" s="22">
        <f t="shared" si="9"/>
        <v>2.4299800061271526E-3</v>
      </c>
      <c r="O100" s="22">
        <f t="shared" ca="1" si="10"/>
        <v>-2.5614872985093233E-2</v>
      </c>
      <c r="Q100" s="51">
        <f t="shared" si="11"/>
        <v>18716.964</v>
      </c>
    </row>
    <row r="101" spans="1:17" ht="12.95" customHeight="1">
      <c r="A101" s="48" t="s">
        <v>56</v>
      </c>
      <c r="B101" s="49" t="s">
        <v>46</v>
      </c>
      <c r="C101" s="50">
        <v>33737.561000000002</v>
      </c>
      <c r="D101" s="11"/>
      <c r="E101" s="22">
        <f t="shared" si="6"/>
        <v>-7837.5014443792361</v>
      </c>
      <c r="F101" s="22">
        <f t="shared" si="7"/>
        <v>-7837.5</v>
      </c>
      <c r="G101" s="22">
        <f t="shared" si="8"/>
        <v>-8.6674999329261482E-4</v>
      </c>
      <c r="I101" s="22">
        <f t="shared" si="9"/>
        <v>-8.6674999329261482E-4</v>
      </c>
      <c r="O101" s="22">
        <f t="shared" ca="1" si="10"/>
        <v>-2.5609744492421878E-2</v>
      </c>
      <c r="Q101" s="51">
        <f t="shared" si="11"/>
        <v>18719.061000000002</v>
      </c>
    </row>
    <row r="102" spans="1:17" ht="12.95" customHeight="1">
      <c r="A102" s="11" t="s">
        <v>52</v>
      </c>
      <c r="B102" s="12" t="s">
        <v>44</v>
      </c>
      <c r="C102" s="11">
        <v>33740.563000000002</v>
      </c>
      <c r="D102" s="11" t="s">
        <v>53</v>
      </c>
      <c r="E102" s="22">
        <f t="shared" si="6"/>
        <v>-7832.4988179170214</v>
      </c>
      <c r="F102" s="22">
        <f t="shared" si="7"/>
        <v>-7832.5</v>
      </c>
      <c r="G102" s="22">
        <f t="shared" si="8"/>
        <v>7.0935000258032233E-4</v>
      </c>
      <c r="I102" s="22">
        <f t="shared" si="9"/>
        <v>7.0935000258032233E-4</v>
      </c>
      <c r="O102" s="22">
        <f t="shared" ca="1" si="10"/>
        <v>-2.5602418074319941E-2</v>
      </c>
      <c r="Q102" s="51">
        <f t="shared" si="11"/>
        <v>18722.063000000002</v>
      </c>
    </row>
    <row r="103" spans="1:17" ht="12.95" customHeight="1">
      <c r="A103" s="48" t="s">
        <v>56</v>
      </c>
      <c r="B103" s="49" t="s">
        <v>44</v>
      </c>
      <c r="C103" s="50">
        <v>33741.463000000003</v>
      </c>
      <c r="D103" s="11"/>
      <c r="E103" s="22">
        <f t="shared" si="6"/>
        <v>-7830.9990298370749</v>
      </c>
      <c r="F103" s="22">
        <f t="shared" si="7"/>
        <v>-7831</v>
      </c>
      <c r="G103" s="22">
        <f t="shared" si="8"/>
        <v>5.8218000776832923E-4</v>
      </c>
      <c r="I103" s="22">
        <f t="shared" si="9"/>
        <v>5.8218000776832923E-4</v>
      </c>
      <c r="O103" s="22">
        <f t="shared" ca="1" si="10"/>
        <v>-2.5600220148889359E-2</v>
      </c>
      <c r="Q103" s="51">
        <f t="shared" si="11"/>
        <v>18722.963000000003</v>
      </c>
    </row>
    <row r="104" spans="1:17" ht="12.95" customHeight="1">
      <c r="A104" s="11" t="s">
        <v>52</v>
      </c>
      <c r="B104" s="12" t="s">
        <v>44</v>
      </c>
      <c r="C104" s="11">
        <v>33743.563000000002</v>
      </c>
      <c r="D104" s="11" t="s">
        <v>53</v>
      </c>
      <c r="E104" s="22">
        <f t="shared" si="6"/>
        <v>-7827.499524317207</v>
      </c>
      <c r="F104" s="22">
        <f t="shared" si="7"/>
        <v>-7827.5</v>
      </c>
      <c r="G104" s="22">
        <f t="shared" si="8"/>
        <v>2.8545000532176346E-4</v>
      </c>
      <c r="I104" s="22">
        <f t="shared" si="9"/>
        <v>2.8545000532176346E-4</v>
      </c>
      <c r="O104" s="22">
        <f t="shared" ca="1" si="10"/>
        <v>-2.5595091656218004E-2</v>
      </c>
      <c r="Q104" s="51">
        <f t="shared" si="11"/>
        <v>18725.063000000002</v>
      </c>
    </row>
    <row r="105" spans="1:17" ht="12.95" customHeight="1">
      <c r="A105" s="48" t="s">
        <v>56</v>
      </c>
      <c r="B105" s="49" t="s">
        <v>44</v>
      </c>
      <c r="C105" s="50">
        <v>33759.461000000003</v>
      </c>
      <c r="D105" s="11"/>
      <c r="E105" s="22">
        <f t="shared" si="6"/>
        <v>-7801.0066011005893</v>
      </c>
      <c r="F105" s="22">
        <f t="shared" si="7"/>
        <v>-7801</v>
      </c>
      <c r="G105" s="22">
        <f t="shared" si="8"/>
        <v>-3.9612199980183505E-3</v>
      </c>
      <c r="I105" s="22">
        <f t="shared" si="9"/>
        <v>-3.9612199980183505E-3</v>
      </c>
      <c r="O105" s="22">
        <f t="shared" ca="1" si="10"/>
        <v>-2.5556261640277748E-2</v>
      </c>
      <c r="Q105" s="51">
        <f t="shared" si="11"/>
        <v>18740.961000000003</v>
      </c>
    </row>
    <row r="106" spans="1:17" ht="12.95" customHeight="1">
      <c r="A106" s="48" t="s">
        <v>56</v>
      </c>
      <c r="B106" s="49" t="s">
        <v>44</v>
      </c>
      <c r="C106" s="50">
        <v>33759.478999999999</v>
      </c>
      <c r="D106" s="11"/>
      <c r="E106" s="22">
        <f t="shared" si="6"/>
        <v>-7800.9766053389967</v>
      </c>
      <c r="F106" s="22">
        <f t="shared" si="7"/>
        <v>-7801</v>
      </c>
      <c r="G106" s="22">
        <f t="shared" si="8"/>
        <v>1.4038779998372775E-2</v>
      </c>
      <c r="I106" s="22">
        <f t="shared" si="9"/>
        <v>1.4038779998372775E-2</v>
      </c>
      <c r="O106" s="22">
        <f t="shared" ca="1" si="10"/>
        <v>-2.5556261640277748E-2</v>
      </c>
      <c r="Q106" s="51">
        <f t="shared" si="11"/>
        <v>18740.978999999999</v>
      </c>
    </row>
    <row r="107" spans="1:17" ht="12.95" customHeight="1">
      <c r="A107" s="48" t="s">
        <v>56</v>
      </c>
      <c r="B107" s="49" t="s">
        <v>44</v>
      </c>
      <c r="C107" s="50">
        <v>33762.472999999998</v>
      </c>
      <c r="D107" s="11"/>
      <c r="E107" s="22">
        <f t="shared" si="6"/>
        <v>-7795.9873103263835</v>
      </c>
      <c r="F107" s="22">
        <f t="shared" si="7"/>
        <v>-7796</v>
      </c>
      <c r="G107" s="22">
        <f t="shared" si="8"/>
        <v>7.6148799998918548E-3</v>
      </c>
      <c r="I107" s="22">
        <f t="shared" si="9"/>
        <v>7.6148799998918548E-3</v>
      </c>
      <c r="O107" s="22">
        <f t="shared" ca="1" si="10"/>
        <v>-2.5548935222175814E-2</v>
      </c>
      <c r="Q107" s="51">
        <f t="shared" si="11"/>
        <v>18743.972999999998</v>
      </c>
    </row>
    <row r="108" spans="1:17" ht="12.95" customHeight="1">
      <c r="A108" s="11" t="s">
        <v>52</v>
      </c>
      <c r="B108" s="12" t="s">
        <v>44</v>
      </c>
      <c r="C108" s="11">
        <v>33772.665999999997</v>
      </c>
      <c r="D108" s="11" t="s">
        <v>53</v>
      </c>
      <c r="E108" s="22">
        <f t="shared" si="6"/>
        <v>-7779.0013771054155</v>
      </c>
      <c r="F108" s="22">
        <f t="shared" si="7"/>
        <v>-7779</v>
      </c>
      <c r="G108" s="22">
        <f t="shared" si="8"/>
        <v>-8.2637999730650336E-4</v>
      </c>
      <c r="I108" s="22">
        <f t="shared" si="9"/>
        <v>-8.2637999730650336E-4</v>
      </c>
      <c r="O108" s="22">
        <f t="shared" ca="1" si="10"/>
        <v>-2.552402540062923E-2</v>
      </c>
      <c r="Q108" s="51">
        <f t="shared" si="11"/>
        <v>18754.165999999997</v>
      </c>
    </row>
    <row r="109" spans="1:17" ht="12.95" customHeight="1">
      <c r="A109" s="11" t="s">
        <v>52</v>
      </c>
      <c r="B109" s="12" t="s">
        <v>44</v>
      </c>
      <c r="C109" s="11">
        <v>34078.410000000003</v>
      </c>
      <c r="D109" s="11" t="s">
        <v>53</v>
      </c>
      <c r="E109" s="22">
        <f t="shared" si="6"/>
        <v>-7269.5000363115259</v>
      </c>
      <c r="F109" s="22">
        <f t="shared" si="7"/>
        <v>-7269.5</v>
      </c>
      <c r="G109" s="22">
        <f t="shared" si="8"/>
        <v>-2.1789994207210839E-5</v>
      </c>
      <c r="I109" s="22">
        <f t="shared" si="9"/>
        <v>-2.1789994207210839E-5</v>
      </c>
      <c r="O109" s="22">
        <f t="shared" ca="1" si="10"/>
        <v>-2.4777463396042022E-2</v>
      </c>
      <c r="Q109" s="51">
        <f t="shared" si="11"/>
        <v>19059.910000000003</v>
      </c>
    </row>
    <row r="110" spans="1:17" ht="12.95" customHeight="1">
      <c r="A110" s="48" t="s">
        <v>57</v>
      </c>
      <c r="B110" s="49" t="s">
        <v>46</v>
      </c>
      <c r="C110" s="50">
        <v>34078.413</v>
      </c>
      <c r="D110" s="11"/>
      <c r="E110" s="22">
        <f t="shared" si="6"/>
        <v>-7269.4950370179313</v>
      </c>
      <c r="F110" s="22">
        <f t="shared" si="7"/>
        <v>-7269.5</v>
      </c>
      <c r="G110" s="22">
        <f t="shared" si="8"/>
        <v>2.9782100027659908E-3</v>
      </c>
      <c r="I110" s="22">
        <f t="shared" si="9"/>
        <v>2.9782100027659908E-3</v>
      </c>
      <c r="O110" s="22">
        <f t="shared" ca="1" si="10"/>
        <v>-2.4777463396042022E-2</v>
      </c>
      <c r="Q110" s="51">
        <f t="shared" si="11"/>
        <v>19059.913</v>
      </c>
    </row>
    <row r="111" spans="1:17" ht="12.95" customHeight="1">
      <c r="A111" s="48" t="s">
        <v>57</v>
      </c>
      <c r="B111" s="49" t="s">
        <v>44</v>
      </c>
      <c r="C111" s="50">
        <v>34080.506000000001</v>
      </c>
      <c r="D111" s="11"/>
      <c r="E111" s="22">
        <f t="shared" si="6"/>
        <v>-7266.0071965164598</v>
      </c>
      <c r="F111" s="22">
        <f t="shared" si="7"/>
        <v>-7266</v>
      </c>
      <c r="G111" s="22">
        <f t="shared" si="8"/>
        <v>-4.3185199974686839E-3</v>
      </c>
      <c r="I111" s="22">
        <f t="shared" si="9"/>
        <v>-4.3185199974686839E-3</v>
      </c>
      <c r="O111" s="22">
        <f t="shared" ca="1" si="10"/>
        <v>-2.477233490337067E-2</v>
      </c>
      <c r="Q111" s="51">
        <f t="shared" si="11"/>
        <v>19062.006000000001</v>
      </c>
    </row>
    <row r="112" spans="1:17" ht="12.95" customHeight="1">
      <c r="A112" s="48" t="s">
        <v>57</v>
      </c>
      <c r="B112" s="49" t="s">
        <v>44</v>
      </c>
      <c r="C112" s="50">
        <v>34134.523000000001</v>
      </c>
      <c r="D112" s="11"/>
      <c r="E112" s="22">
        <f t="shared" si="6"/>
        <v>-7175.9915823894025</v>
      </c>
      <c r="F112" s="22">
        <f t="shared" si="7"/>
        <v>-7176</v>
      </c>
      <c r="G112" s="22">
        <f t="shared" si="8"/>
        <v>5.0512800007709302E-3</v>
      </c>
      <c r="I112" s="22">
        <f t="shared" si="9"/>
        <v>5.0512800007709302E-3</v>
      </c>
      <c r="O112" s="22">
        <f t="shared" ca="1" si="10"/>
        <v>-2.4640459377535832E-2</v>
      </c>
      <c r="Q112" s="51">
        <f t="shared" si="11"/>
        <v>19116.023000000001</v>
      </c>
    </row>
    <row r="113" spans="1:17" ht="12.95" customHeight="1">
      <c r="A113" s="48" t="s">
        <v>57</v>
      </c>
      <c r="B113" s="49" t="s">
        <v>46</v>
      </c>
      <c r="C113" s="50">
        <v>34135.415000000001</v>
      </c>
      <c r="D113" s="11"/>
      <c r="E113" s="22">
        <f t="shared" si="6"/>
        <v>-7174.5051257590585</v>
      </c>
      <c r="F113" s="22">
        <f t="shared" si="7"/>
        <v>-7174.5</v>
      </c>
      <c r="G113" s="22">
        <f t="shared" si="8"/>
        <v>-3.0758899956708774E-3</v>
      </c>
      <c r="I113" s="22">
        <f t="shared" si="9"/>
        <v>-3.0758899956708774E-3</v>
      </c>
      <c r="O113" s="22">
        <f t="shared" ca="1" si="10"/>
        <v>-2.4638261452105251E-2</v>
      </c>
      <c r="Q113" s="51">
        <f t="shared" si="11"/>
        <v>19116.915000000001</v>
      </c>
    </row>
    <row r="114" spans="1:17" ht="12.95" customHeight="1">
      <c r="A114" s="48" t="s">
        <v>58</v>
      </c>
      <c r="B114" s="49" t="s">
        <v>44</v>
      </c>
      <c r="C114" s="50">
        <v>34366.754999999997</v>
      </c>
      <c r="D114" s="11"/>
      <c r="E114" s="22">
        <f t="shared" si="6"/>
        <v>-6788.9929319653802</v>
      </c>
      <c r="F114" s="22">
        <f t="shared" si="7"/>
        <v>-6789</v>
      </c>
      <c r="G114" s="22">
        <f t="shared" si="8"/>
        <v>4.2414199997438118E-3</v>
      </c>
      <c r="I114" s="22">
        <f t="shared" si="9"/>
        <v>4.2414199997438118E-3</v>
      </c>
      <c r="O114" s="22">
        <f t="shared" ca="1" si="10"/>
        <v>-2.4073394616446038E-2</v>
      </c>
      <c r="Q114" s="51">
        <f t="shared" si="11"/>
        <v>19348.254999999997</v>
      </c>
    </row>
    <row r="115" spans="1:17" ht="12.95" customHeight="1">
      <c r="A115" s="48" t="s">
        <v>58</v>
      </c>
      <c r="B115" s="49" t="s">
        <v>44</v>
      </c>
      <c r="C115" s="50">
        <v>34419.557999999997</v>
      </c>
      <c r="D115" s="11"/>
      <c r="E115" s="22">
        <f t="shared" si="6"/>
        <v>-6701.0003653150488</v>
      </c>
      <c r="F115" s="22">
        <f t="shared" si="7"/>
        <v>-6701</v>
      </c>
      <c r="G115" s="22">
        <f t="shared" si="8"/>
        <v>-2.1921999723417684E-4</v>
      </c>
      <c r="I115" s="22">
        <f t="shared" si="9"/>
        <v>-2.1921999723417684E-4</v>
      </c>
      <c r="O115" s="22">
        <f t="shared" ca="1" si="10"/>
        <v>-2.3944449657851974E-2</v>
      </c>
      <c r="Q115" s="51">
        <f t="shared" si="11"/>
        <v>19401.057999999997</v>
      </c>
    </row>
    <row r="116" spans="1:17" ht="12.95" customHeight="1">
      <c r="A116" s="48" t="s">
        <v>58</v>
      </c>
      <c r="B116" s="49" t="s">
        <v>44</v>
      </c>
      <c r="C116" s="50">
        <v>34419.561999999998</v>
      </c>
      <c r="D116" s="11"/>
      <c r="E116" s="22">
        <f t="shared" si="6"/>
        <v>-6700.9936995902472</v>
      </c>
      <c r="F116" s="22">
        <f t="shared" si="7"/>
        <v>-6701</v>
      </c>
      <c r="G116" s="22">
        <f t="shared" si="8"/>
        <v>3.7807800035807304E-3</v>
      </c>
      <c r="I116" s="22">
        <f t="shared" si="9"/>
        <v>3.7807800035807304E-3</v>
      </c>
      <c r="O116" s="22">
        <f t="shared" ca="1" si="10"/>
        <v>-2.3944449657851974E-2</v>
      </c>
      <c r="Q116" s="51">
        <f t="shared" si="11"/>
        <v>19401.061999999998</v>
      </c>
    </row>
    <row r="117" spans="1:17" ht="12.95" customHeight="1">
      <c r="A117" s="48" t="s">
        <v>58</v>
      </c>
      <c r="B117" s="49" t="s">
        <v>44</v>
      </c>
      <c r="C117" s="50">
        <v>34422.557000000001</v>
      </c>
      <c r="D117" s="11"/>
      <c r="E117" s="22">
        <f t="shared" si="6"/>
        <v>-6696.0027381464288</v>
      </c>
      <c r="F117" s="22">
        <f t="shared" si="7"/>
        <v>-6696</v>
      </c>
      <c r="G117" s="22">
        <f t="shared" si="8"/>
        <v>-1.6431199983344413E-3</v>
      </c>
      <c r="I117" s="22">
        <f t="shared" si="9"/>
        <v>-1.6431199983344413E-3</v>
      </c>
      <c r="O117" s="22">
        <f t="shared" ca="1" si="10"/>
        <v>-2.393712323975004E-2</v>
      </c>
      <c r="Q117" s="51">
        <f t="shared" si="11"/>
        <v>19404.057000000001</v>
      </c>
    </row>
    <row r="118" spans="1:17" ht="12.95" customHeight="1">
      <c r="A118" s="48" t="s">
        <v>58</v>
      </c>
      <c r="B118" s="49" t="s">
        <v>44</v>
      </c>
      <c r="C118" s="50">
        <v>34422.563000000002</v>
      </c>
      <c r="D118" s="11"/>
      <c r="E118" s="22">
        <f t="shared" si="6"/>
        <v>-6695.9927395592267</v>
      </c>
      <c r="F118" s="22">
        <f t="shared" si="7"/>
        <v>-6696</v>
      </c>
      <c r="G118" s="22">
        <f t="shared" si="8"/>
        <v>4.3568800028879195E-3</v>
      </c>
      <c r="I118" s="22">
        <f t="shared" si="9"/>
        <v>4.3568800028879195E-3</v>
      </c>
      <c r="O118" s="22">
        <f t="shared" ca="1" si="10"/>
        <v>-2.393712323975004E-2</v>
      </c>
      <c r="Q118" s="51">
        <f t="shared" si="11"/>
        <v>19404.063000000002</v>
      </c>
    </row>
    <row r="119" spans="1:17" ht="12.95" customHeight="1">
      <c r="A119" s="48" t="s">
        <v>57</v>
      </c>
      <c r="B119" s="49" t="s">
        <v>44</v>
      </c>
      <c r="C119" s="50">
        <v>34439.357000000004</v>
      </c>
      <c r="D119" s="11"/>
      <c r="E119" s="22">
        <f t="shared" si="6"/>
        <v>-6668.0066939874632</v>
      </c>
      <c r="F119" s="22">
        <f t="shared" si="7"/>
        <v>-6668</v>
      </c>
      <c r="G119" s="22">
        <f t="shared" si="8"/>
        <v>-4.0169599960790947E-3</v>
      </c>
      <c r="I119" s="22">
        <f t="shared" si="9"/>
        <v>-4.0169599960790947E-3</v>
      </c>
      <c r="O119" s="22">
        <f t="shared" ca="1" si="10"/>
        <v>-2.3896095298379202E-2</v>
      </c>
      <c r="Q119" s="51">
        <f t="shared" si="11"/>
        <v>19420.857000000004</v>
      </c>
    </row>
    <row r="120" spans="1:17" ht="12.95" customHeight="1">
      <c r="A120" s="48" t="s">
        <v>57</v>
      </c>
      <c r="B120" s="49" t="s">
        <v>44</v>
      </c>
      <c r="C120" s="50">
        <v>34442.360999999997</v>
      </c>
      <c r="D120" s="11"/>
      <c r="E120" s="22">
        <f t="shared" si="6"/>
        <v>-6663.0007346628599</v>
      </c>
      <c r="F120" s="22">
        <f t="shared" si="7"/>
        <v>-6663</v>
      </c>
      <c r="G120" s="22">
        <f t="shared" si="8"/>
        <v>-4.4085999979870394E-4</v>
      </c>
      <c r="I120" s="22">
        <f t="shared" si="9"/>
        <v>-4.4085999979870394E-4</v>
      </c>
      <c r="O120" s="22">
        <f t="shared" ca="1" si="10"/>
        <v>-2.3888768880277265E-2</v>
      </c>
      <c r="Q120" s="51">
        <f t="shared" si="11"/>
        <v>19423.860999999997</v>
      </c>
    </row>
    <row r="121" spans="1:17" ht="12.95" customHeight="1">
      <c r="A121" s="48" t="s">
        <v>57</v>
      </c>
      <c r="B121" s="49" t="s">
        <v>44</v>
      </c>
      <c r="C121" s="50">
        <v>34451.358</v>
      </c>
      <c r="D121" s="11"/>
      <c r="E121" s="22">
        <f t="shared" si="6"/>
        <v>-6648.0078531570116</v>
      </c>
      <c r="F121" s="22">
        <f t="shared" si="7"/>
        <v>-6648</v>
      </c>
      <c r="G121" s="22">
        <f t="shared" si="8"/>
        <v>-4.7125599958235398E-3</v>
      </c>
      <c r="I121" s="22">
        <f t="shared" si="9"/>
        <v>-4.7125599958235398E-3</v>
      </c>
      <c r="O121" s="22">
        <f t="shared" ca="1" si="10"/>
        <v>-2.3866789625971462E-2</v>
      </c>
      <c r="Q121" s="51">
        <f t="shared" si="11"/>
        <v>19432.858</v>
      </c>
    </row>
    <row r="122" spans="1:17" ht="12.95" customHeight="1">
      <c r="A122" s="11" t="s">
        <v>52</v>
      </c>
      <c r="B122" s="12" t="s">
        <v>44</v>
      </c>
      <c r="C122" s="11">
        <v>34451.360000000001</v>
      </c>
      <c r="D122" s="11" t="s">
        <v>53</v>
      </c>
      <c r="E122" s="22">
        <f t="shared" si="6"/>
        <v>-6648.0045202946112</v>
      </c>
      <c r="F122" s="22">
        <f t="shared" si="7"/>
        <v>-6648</v>
      </c>
      <c r="G122" s="22">
        <f t="shared" si="8"/>
        <v>-2.7125599954160862E-3</v>
      </c>
      <c r="I122" s="22">
        <f t="shared" si="9"/>
        <v>-2.7125599954160862E-3</v>
      </c>
      <c r="O122" s="22">
        <f t="shared" ca="1" si="10"/>
        <v>-2.3866789625971462E-2</v>
      </c>
      <c r="Q122" s="51">
        <f t="shared" si="11"/>
        <v>19432.86</v>
      </c>
    </row>
    <row r="123" spans="1:17" ht="12.95" customHeight="1">
      <c r="A123" s="48" t="s">
        <v>57</v>
      </c>
      <c r="B123" s="49" t="s">
        <v>44</v>
      </c>
      <c r="C123" s="50">
        <v>34454.358</v>
      </c>
      <c r="D123" s="11"/>
      <c r="E123" s="22">
        <f t="shared" si="6"/>
        <v>-6643.0085595571973</v>
      </c>
      <c r="F123" s="22">
        <f t="shared" si="7"/>
        <v>-6643</v>
      </c>
      <c r="G123" s="22">
        <f t="shared" si="8"/>
        <v>-5.1364600003580563E-3</v>
      </c>
      <c r="I123" s="22">
        <f t="shared" si="9"/>
        <v>-5.1364600003580563E-3</v>
      </c>
      <c r="O123" s="22">
        <f t="shared" ca="1" si="10"/>
        <v>-2.3859463207869525E-2</v>
      </c>
      <c r="Q123" s="51">
        <f t="shared" si="11"/>
        <v>19435.858</v>
      </c>
    </row>
    <row r="124" spans="1:17" ht="12.95" customHeight="1">
      <c r="A124" s="48" t="s">
        <v>57</v>
      </c>
      <c r="B124" s="49" t="s">
        <v>44</v>
      </c>
      <c r="C124" s="50">
        <v>34454.36</v>
      </c>
      <c r="D124" s="11"/>
      <c r="E124" s="22">
        <f t="shared" si="6"/>
        <v>-6643.0052266947969</v>
      </c>
      <c r="F124" s="22">
        <f t="shared" si="7"/>
        <v>-6643</v>
      </c>
      <c r="G124" s="22">
        <f t="shared" si="8"/>
        <v>-3.1364599999506027E-3</v>
      </c>
      <c r="I124" s="22">
        <f t="shared" si="9"/>
        <v>-3.1364599999506027E-3</v>
      </c>
      <c r="O124" s="22">
        <f t="shared" ca="1" si="10"/>
        <v>-2.3859463207869525E-2</v>
      </c>
      <c r="Q124" s="51">
        <f t="shared" si="11"/>
        <v>19435.86</v>
      </c>
    </row>
    <row r="125" spans="1:17" ht="12.95" customHeight="1">
      <c r="A125" s="48" t="s">
        <v>57</v>
      </c>
      <c r="B125" s="49" t="s">
        <v>44</v>
      </c>
      <c r="C125" s="50">
        <v>34454.36</v>
      </c>
      <c r="D125" s="11"/>
      <c r="E125" s="22">
        <f t="shared" si="6"/>
        <v>-6643.0052266947969</v>
      </c>
      <c r="F125" s="22">
        <f t="shared" si="7"/>
        <v>-6643</v>
      </c>
      <c r="G125" s="22">
        <f t="shared" si="8"/>
        <v>-3.1364599999506027E-3</v>
      </c>
      <c r="I125" s="22">
        <f t="shared" si="9"/>
        <v>-3.1364599999506027E-3</v>
      </c>
      <c r="O125" s="22">
        <f t="shared" ca="1" si="10"/>
        <v>-2.3859463207869525E-2</v>
      </c>
      <c r="Q125" s="51">
        <f t="shared" si="11"/>
        <v>19435.86</v>
      </c>
    </row>
    <row r="126" spans="1:17" ht="12.95" customHeight="1">
      <c r="A126" s="11" t="s">
        <v>54</v>
      </c>
      <c r="B126" s="12" t="s">
        <v>44</v>
      </c>
      <c r="C126" s="11">
        <v>34454.362999999998</v>
      </c>
      <c r="D126" s="11" t="s">
        <v>39</v>
      </c>
      <c r="E126" s="22">
        <f t="shared" si="6"/>
        <v>-6643.0002274012022</v>
      </c>
      <c r="F126" s="22">
        <f t="shared" si="7"/>
        <v>-6643</v>
      </c>
      <c r="G126" s="22">
        <f t="shared" si="8"/>
        <v>-1.3646000297740102E-4</v>
      </c>
      <c r="I126" s="22">
        <f t="shared" si="9"/>
        <v>-1.3646000297740102E-4</v>
      </c>
      <c r="O126" s="22">
        <f t="shared" ca="1" si="10"/>
        <v>-2.3859463207869525E-2</v>
      </c>
      <c r="Q126" s="51">
        <f t="shared" si="11"/>
        <v>19435.862999999998</v>
      </c>
    </row>
    <row r="127" spans="1:17" ht="12.95" customHeight="1">
      <c r="A127" s="48" t="s">
        <v>57</v>
      </c>
      <c r="B127" s="49" t="s">
        <v>44</v>
      </c>
      <c r="C127" s="50">
        <v>34454.364000000001</v>
      </c>
      <c r="D127" s="11"/>
      <c r="E127" s="22">
        <f t="shared" si="6"/>
        <v>-6642.9985609699952</v>
      </c>
      <c r="F127" s="22">
        <f t="shared" si="7"/>
        <v>-6643</v>
      </c>
      <c r="G127" s="22">
        <f t="shared" si="8"/>
        <v>8.635400008643046E-4</v>
      </c>
      <c r="I127" s="22">
        <f t="shared" si="9"/>
        <v>8.635400008643046E-4</v>
      </c>
      <c r="O127" s="22">
        <f t="shared" ca="1" si="10"/>
        <v>-2.3859463207869525E-2</v>
      </c>
      <c r="Q127" s="51">
        <f t="shared" si="11"/>
        <v>19435.864000000001</v>
      </c>
    </row>
    <row r="128" spans="1:17" ht="12.95" customHeight="1">
      <c r="A128" s="11" t="s">
        <v>54</v>
      </c>
      <c r="B128" s="12" t="s">
        <v>46</v>
      </c>
      <c r="C128" s="11">
        <v>34456.462</v>
      </c>
      <c r="D128" s="11" t="s">
        <v>39</v>
      </c>
      <c r="E128" s="22">
        <f t="shared" si="6"/>
        <v>-6639.5023883125286</v>
      </c>
      <c r="F128" s="22">
        <f t="shared" si="7"/>
        <v>-6639.5</v>
      </c>
      <c r="G128" s="22">
        <f t="shared" si="8"/>
        <v>-1.4331900019897148E-3</v>
      </c>
      <c r="I128" s="22">
        <f t="shared" si="9"/>
        <v>-1.4331900019897148E-3</v>
      </c>
      <c r="O128" s="22">
        <f t="shared" ca="1" si="10"/>
        <v>-2.3854334715198169E-2</v>
      </c>
      <c r="Q128" s="51">
        <f t="shared" si="11"/>
        <v>19437.962</v>
      </c>
    </row>
    <row r="129" spans="1:17" ht="12.95" customHeight="1">
      <c r="A129" s="11" t="s">
        <v>54</v>
      </c>
      <c r="B129" s="12" t="s">
        <v>44</v>
      </c>
      <c r="C129" s="11">
        <v>34457.362000000001</v>
      </c>
      <c r="D129" s="11" t="s">
        <v>39</v>
      </c>
      <c r="E129" s="22">
        <f t="shared" si="6"/>
        <v>-6638.0026002325822</v>
      </c>
      <c r="F129" s="22">
        <f t="shared" si="7"/>
        <v>-6638</v>
      </c>
      <c r="G129" s="22">
        <f t="shared" si="8"/>
        <v>-1.5603599968017079E-3</v>
      </c>
      <c r="I129" s="22">
        <f t="shared" si="9"/>
        <v>-1.5603599968017079E-3</v>
      </c>
      <c r="O129" s="22">
        <f t="shared" ca="1" si="10"/>
        <v>-2.3852136789767588E-2</v>
      </c>
      <c r="Q129" s="51">
        <f t="shared" si="11"/>
        <v>19438.862000000001</v>
      </c>
    </row>
    <row r="130" spans="1:17" ht="12.95" customHeight="1">
      <c r="A130" s="11" t="s">
        <v>54</v>
      </c>
      <c r="B130" s="12" t="s">
        <v>46</v>
      </c>
      <c r="C130" s="11">
        <v>34475.366000000002</v>
      </c>
      <c r="D130" s="11" t="s">
        <v>39</v>
      </c>
      <c r="E130" s="22">
        <f t="shared" si="6"/>
        <v>-6608.0001729088945</v>
      </c>
      <c r="F130" s="22">
        <f t="shared" si="7"/>
        <v>-6608</v>
      </c>
      <c r="G130" s="22">
        <f t="shared" si="8"/>
        <v>-1.0375999409006909E-4</v>
      </c>
      <c r="I130" s="22">
        <f t="shared" si="9"/>
        <v>-1.0375999409006909E-4</v>
      </c>
      <c r="O130" s="22">
        <f t="shared" ca="1" si="10"/>
        <v>-2.380817828115598E-2</v>
      </c>
      <c r="Q130" s="51">
        <f t="shared" si="11"/>
        <v>19456.866000000002</v>
      </c>
    </row>
    <row r="131" spans="1:17" ht="12.95" customHeight="1">
      <c r="A131" s="11" t="s">
        <v>54</v>
      </c>
      <c r="B131" s="12" t="s">
        <v>44</v>
      </c>
      <c r="C131" s="11">
        <v>34477.464</v>
      </c>
      <c r="D131" s="11" t="s">
        <v>39</v>
      </c>
      <c r="E131" s="22">
        <f t="shared" si="6"/>
        <v>-6604.5040002514279</v>
      </c>
      <c r="F131" s="22">
        <f t="shared" si="7"/>
        <v>-6604.5</v>
      </c>
      <c r="G131" s="22">
        <f t="shared" si="8"/>
        <v>-2.4004899969440885E-3</v>
      </c>
      <c r="I131" s="22">
        <f t="shared" si="9"/>
        <v>-2.4004899969440885E-3</v>
      </c>
      <c r="O131" s="22">
        <f t="shared" ca="1" si="10"/>
        <v>-2.3803049788484625E-2</v>
      </c>
      <c r="Q131" s="51">
        <f t="shared" si="11"/>
        <v>19458.964</v>
      </c>
    </row>
    <row r="132" spans="1:17" ht="12.95" customHeight="1">
      <c r="A132" s="11" t="s">
        <v>54</v>
      </c>
      <c r="B132" s="12" t="s">
        <v>44</v>
      </c>
      <c r="C132" s="11">
        <v>34479.565000000002</v>
      </c>
      <c r="D132" s="11" t="s">
        <v>39</v>
      </c>
      <c r="E132" s="22">
        <f t="shared" si="6"/>
        <v>-6601.0028283003539</v>
      </c>
      <c r="F132" s="22">
        <f t="shared" si="7"/>
        <v>-6601</v>
      </c>
      <c r="G132" s="22">
        <f t="shared" si="8"/>
        <v>-1.6972199955489486E-3</v>
      </c>
      <c r="I132" s="22">
        <f t="shared" si="9"/>
        <v>-1.6972199955489486E-3</v>
      </c>
      <c r="O132" s="22">
        <f t="shared" ca="1" si="10"/>
        <v>-2.3797921295813269E-2</v>
      </c>
      <c r="Q132" s="51">
        <f t="shared" si="11"/>
        <v>19461.065000000002</v>
      </c>
    </row>
    <row r="133" spans="1:17" ht="12.95" customHeight="1">
      <c r="A133" s="11" t="s">
        <v>54</v>
      </c>
      <c r="B133" s="12" t="s">
        <v>46</v>
      </c>
      <c r="C133" s="11">
        <v>34481.366000000002</v>
      </c>
      <c r="D133" s="11" t="s">
        <v>39</v>
      </c>
      <c r="E133" s="22">
        <f t="shared" si="6"/>
        <v>-6598.0015857092658</v>
      </c>
      <c r="F133" s="22">
        <f t="shared" si="7"/>
        <v>-6598</v>
      </c>
      <c r="G133" s="22">
        <f t="shared" si="8"/>
        <v>-9.5155999588314444E-4</v>
      </c>
      <c r="I133" s="22">
        <f t="shared" si="9"/>
        <v>-9.5155999588314444E-4</v>
      </c>
      <c r="O133" s="22">
        <f t="shared" ca="1" si="10"/>
        <v>-2.3793525444952106E-2</v>
      </c>
      <c r="Q133" s="51">
        <f t="shared" si="11"/>
        <v>19462.866000000002</v>
      </c>
    </row>
    <row r="134" spans="1:17" ht="12.95" customHeight="1">
      <c r="A134" s="11" t="s">
        <v>54</v>
      </c>
      <c r="B134" s="12" t="s">
        <v>44</v>
      </c>
      <c r="C134" s="11">
        <v>34487.364000000001</v>
      </c>
      <c r="D134" s="11" t="s">
        <v>39</v>
      </c>
      <c r="E134" s="22">
        <f t="shared" si="6"/>
        <v>-6588.0063313720375</v>
      </c>
      <c r="F134" s="22">
        <f t="shared" si="7"/>
        <v>-6588</v>
      </c>
      <c r="G134" s="22">
        <f t="shared" si="8"/>
        <v>-3.7993599980836734E-3</v>
      </c>
      <c r="I134" s="22">
        <f t="shared" si="9"/>
        <v>-3.7993599980836734E-3</v>
      </c>
      <c r="O134" s="22">
        <f t="shared" ca="1" si="10"/>
        <v>-2.3778872608748239E-2</v>
      </c>
      <c r="Q134" s="51">
        <f t="shared" si="11"/>
        <v>19468.864000000001</v>
      </c>
    </row>
    <row r="135" spans="1:17" ht="12.95" customHeight="1">
      <c r="A135" s="11" t="s">
        <v>54</v>
      </c>
      <c r="B135" s="12" t="s">
        <v>44</v>
      </c>
      <c r="C135" s="11">
        <v>34488.565000000002</v>
      </c>
      <c r="D135" s="11" t="s">
        <v>39</v>
      </c>
      <c r="E135" s="22">
        <f t="shared" si="6"/>
        <v>-6586.0049475009109</v>
      </c>
      <c r="F135" s="22">
        <f t="shared" si="7"/>
        <v>-6586</v>
      </c>
      <c r="G135" s="22">
        <f t="shared" si="8"/>
        <v>-2.9689199946005829E-3</v>
      </c>
      <c r="I135" s="22">
        <f t="shared" si="9"/>
        <v>-2.9689199946005829E-3</v>
      </c>
      <c r="O135" s="22">
        <f t="shared" ca="1" si="10"/>
        <v>-2.3775942041507462E-2</v>
      </c>
      <c r="Q135" s="51">
        <f t="shared" si="11"/>
        <v>19470.065000000002</v>
      </c>
    </row>
    <row r="136" spans="1:17" ht="12.95" customHeight="1">
      <c r="A136" s="11" t="s">
        <v>54</v>
      </c>
      <c r="B136" s="12" t="s">
        <v>44</v>
      </c>
      <c r="C136" s="11">
        <v>34489.468000000001</v>
      </c>
      <c r="D136" s="11" t="s">
        <v>39</v>
      </c>
      <c r="E136" s="22">
        <f t="shared" si="6"/>
        <v>-6584.5001601273689</v>
      </c>
      <c r="F136" s="22">
        <f t="shared" si="7"/>
        <v>-6584.5</v>
      </c>
      <c r="G136" s="22">
        <f t="shared" si="8"/>
        <v>-9.6089999715331942E-5</v>
      </c>
      <c r="I136" s="22">
        <f t="shared" si="9"/>
        <v>-9.6089999715331942E-5</v>
      </c>
      <c r="O136" s="22">
        <f t="shared" ca="1" si="10"/>
        <v>-2.3773744116076884E-2</v>
      </c>
      <c r="Q136" s="51">
        <f t="shared" si="11"/>
        <v>19470.968000000001</v>
      </c>
    </row>
    <row r="137" spans="1:17" ht="12.95" customHeight="1">
      <c r="A137" s="48" t="s">
        <v>57</v>
      </c>
      <c r="B137" s="49" t="s">
        <v>44</v>
      </c>
      <c r="C137" s="50">
        <v>34490.368000000002</v>
      </c>
      <c r="D137" s="11"/>
      <c r="E137" s="22">
        <f t="shared" si="6"/>
        <v>-6583.0003720474224</v>
      </c>
      <c r="F137" s="22">
        <f t="shared" si="7"/>
        <v>-6583</v>
      </c>
      <c r="G137" s="22">
        <f t="shared" si="8"/>
        <v>-2.2325999452732503E-4</v>
      </c>
      <c r="I137" s="22">
        <f t="shared" si="9"/>
        <v>-2.2325999452732503E-4</v>
      </c>
      <c r="O137" s="22">
        <f t="shared" ca="1" si="10"/>
        <v>-2.3771546190646302E-2</v>
      </c>
      <c r="Q137" s="51">
        <f t="shared" si="11"/>
        <v>19471.868000000002</v>
      </c>
    </row>
    <row r="138" spans="1:17" ht="12.95" customHeight="1">
      <c r="A138" s="48" t="s">
        <v>59</v>
      </c>
      <c r="B138" s="49" t="s">
        <v>44</v>
      </c>
      <c r="C138" s="50">
        <v>34492.154999999999</v>
      </c>
      <c r="D138" s="11"/>
      <c r="E138" s="22">
        <f t="shared" si="6"/>
        <v>-6580.0224594931387</v>
      </c>
      <c r="F138" s="22">
        <f t="shared" si="7"/>
        <v>-6580</v>
      </c>
      <c r="G138" s="22">
        <f t="shared" si="8"/>
        <v>-1.3477599997713696E-2</v>
      </c>
      <c r="I138" s="22">
        <f t="shared" si="9"/>
        <v>-1.3477599997713696E-2</v>
      </c>
      <c r="O138" s="22">
        <f t="shared" ca="1" si="10"/>
        <v>-2.3767150339785138E-2</v>
      </c>
      <c r="Q138" s="51">
        <f t="shared" si="11"/>
        <v>19473.654999999999</v>
      </c>
    </row>
    <row r="139" spans="1:17" ht="12.95" customHeight="1">
      <c r="A139" s="11" t="s">
        <v>54</v>
      </c>
      <c r="B139" s="12" t="s">
        <v>44</v>
      </c>
      <c r="C139" s="11">
        <v>34493.364999999998</v>
      </c>
      <c r="D139" s="11" t="s">
        <v>39</v>
      </c>
      <c r="E139" s="22">
        <f t="shared" si="6"/>
        <v>-6578.0060777412145</v>
      </c>
      <c r="F139" s="22">
        <f t="shared" si="7"/>
        <v>-6578</v>
      </c>
      <c r="G139" s="22">
        <f t="shared" si="8"/>
        <v>-3.6471599960350432E-3</v>
      </c>
      <c r="I139" s="22">
        <f t="shared" si="9"/>
        <v>-3.6471599960350432E-3</v>
      </c>
      <c r="O139" s="22">
        <f t="shared" ca="1" si="10"/>
        <v>-2.3764219772544365E-2</v>
      </c>
      <c r="Q139" s="51">
        <f t="shared" si="11"/>
        <v>19474.864999999998</v>
      </c>
    </row>
    <row r="140" spans="1:17" ht="12.95" customHeight="1">
      <c r="A140" s="11" t="s">
        <v>54</v>
      </c>
      <c r="B140" s="12" t="s">
        <v>46</v>
      </c>
      <c r="C140" s="11">
        <v>34496.364999999998</v>
      </c>
      <c r="D140" s="11" t="s">
        <v>39</v>
      </c>
      <c r="E140" s="22">
        <f t="shared" si="6"/>
        <v>-6573.0067841414002</v>
      </c>
      <c r="F140" s="22">
        <f t="shared" si="7"/>
        <v>-6573</v>
      </c>
      <c r="G140" s="22">
        <f t="shared" si="8"/>
        <v>-4.0710600005695596E-3</v>
      </c>
      <c r="I140" s="22">
        <f t="shared" si="9"/>
        <v>-4.0710600005695596E-3</v>
      </c>
      <c r="O140" s="22">
        <f t="shared" ca="1" si="10"/>
        <v>-2.3756893354442431E-2</v>
      </c>
      <c r="Q140" s="51">
        <f t="shared" si="11"/>
        <v>19477.864999999998</v>
      </c>
    </row>
    <row r="141" spans="1:17" ht="12.95" customHeight="1">
      <c r="A141" s="11" t="s">
        <v>54</v>
      </c>
      <c r="B141" s="12" t="s">
        <v>44</v>
      </c>
      <c r="C141" s="11">
        <v>34501.468000000001</v>
      </c>
      <c r="D141" s="11" t="s">
        <v>39</v>
      </c>
      <c r="E141" s="22">
        <f t="shared" si="6"/>
        <v>-6564.5029857281115</v>
      </c>
      <c r="F141" s="22">
        <f t="shared" si="7"/>
        <v>-6564.5</v>
      </c>
      <c r="G141" s="22">
        <f t="shared" si="8"/>
        <v>-1.791689996025525E-3</v>
      </c>
      <c r="I141" s="22">
        <f t="shared" si="9"/>
        <v>-1.791689996025525E-3</v>
      </c>
      <c r="O141" s="22">
        <f t="shared" ca="1" si="10"/>
        <v>-2.3744438443669143E-2</v>
      </c>
      <c r="Q141" s="51">
        <f t="shared" si="11"/>
        <v>19482.968000000001</v>
      </c>
    </row>
    <row r="142" spans="1:17" ht="12.95" customHeight="1">
      <c r="A142" s="11" t="s">
        <v>54</v>
      </c>
      <c r="B142" s="12" t="s">
        <v>44</v>
      </c>
      <c r="C142" s="11">
        <v>34803.610999999997</v>
      </c>
      <c r="D142" s="11" t="s">
        <v>39</v>
      </c>
      <c r="E142" s="22">
        <f t="shared" si="6"/>
        <v>-6061.0024636852158</v>
      </c>
      <c r="F142" s="22">
        <f t="shared" si="7"/>
        <v>-6061</v>
      </c>
      <c r="G142" s="22">
        <f t="shared" si="8"/>
        <v>-1.4784200029680505E-3</v>
      </c>
      <c r="I142" s="22">
        <f t="shared" si="9"/>
        <v>-1.4784200029680505E-3</v>
      </c>
      <c r="O142" s="22">
        <f t="shared" ca="1" si="10"/>
        <v>-2.3006668140804251E-2</v>
      </c>
      <c r="Q142" s="51">
        <f t="shared" si="11"/>
        <v>19785.110999999997</v>
      </c>
    </row>
    <row r="143" spans="1:17" ht="12.95" customHeight="1">
      <c r="A143" s="11" t="s">
        <v>54</v>
      </c>
      <c r="B143" s="12" t="s">
        <v>46</v>
      </c>
      <c r="C143" s="11">
        <v>34808.410799999998</v>
      </c>
      <c r="D143" s="11" t="s">
        <v>39</v>
      </c>
      <c r="E143" s="22">
        <f t="shared" si="6"/>
        <v>-6053.0039272117519</v>
      </c>
      <c r="F143" s="22">
        <f t="shared" si="7"/>
        <v>-6053</v>
      </c>
      <c r="G143" s="22">
        <f t="shared" si="8"/>
        <v>-2.3566599993500859E-3</v>
      </c>
      <c r="I143" s="22">
        <f t="shared" si="9"/>
        <v>-2.3566599993500859E-3</v>
      </c>
      <c r="O143" s="22">
        <f t="shared" ca="1" si="10"/>
        <v>-2.2994945871841158E-2</v>
      </c>
      <c r="Q143" s="51">
        <f t="shared" si="11"/>
        <v>19789.910799999998</v>
      </c>
    </row>
    <row r="144" spans="1:17" ht="12.95" customHeight="1">
      <c r="A144" s="11" t="s">
        <v>54</v>
      </c>
      <c r="B144" s="12" t="s">
        <v>44</v>
      </c>
      <c r="C144" s="11">
        <v>34827.315000000002</v>
      </c>
      <c r="D144" s="11" t="s">
        <v>39</v>
      </c>
      <c r="E144" s="22">
        <f t="shared" si="6"/>
        <v>-6021.5013785218744</v>
      </c>
      <c r="F144" s="22">
        <f t="shared" si="7"/>
        <v>-6021.5</v>
      </c>
      <c r="G144" s="22">
        <f t="shared" si="8"/>
        <v>-8.2722999650286511E-4</v>
      </c>
      <c r="I144" s="22">
        <f t="shared" si="9"/>
        <v>-8.2722999650286511E-4</v>
      </c>
      <c r="O144" s="22">
        <f t="shared" ca="1" si="10"/>
        <v>-2.2948789437798964E-2</v>
      </c>
      <c r="Q144" s="51">
        <f t="shared" si="11"/>
        <v>19808.815000000002</v>
      </c>
    </row>
    <row r="145" spans="1:17" ht="12.95" customHeight="1">
      <c r="A145" s="11" t="s">
        <v>54</v>
      </c>
      <c r="B145" s="12" t="s">
        <v>44</v>
      </c>
      <c r="C145" s="11">
        <v>34844.415999999997</v>
      </c>
      <c r="D145" s="11" t="s">
        <v>39</v>
      </c>
      <c r="E145" s="22">
        <f t="shared" si="6"/>
        <v>-5993.0037385717405</v>
      </c>
      <c r="F145" s="22">
        <f t="shared" si="7"/>
        <v>-5993</v>
      </c>
      <c r="G145" s="22">
        <f t="shared" si="8"/>
        <v>-2.2434600032283925E-3</v>
      </c>
      <c r="I145" s="22">
        <f t="shared" si="9"/>
        <v>-2.2434600032283925E-3</v>
      </c>
      <c r="O145" s="22">
        <f t="shared" ca="1" si="10"/>
        <v>-2.2907028854617935E-2</v>
      </c>
      <c r="Q145" s="51">
        <f t="shared" si="11"/>
        <v>19825.915999999997</v>
      </c>
    </row>
    <row r="146" spans="1:17" ht="12.95" customHeight="1">
      <c r="A146" s="48" t="s">
        <v>60</v>
      </c>
      <c r="B146" s="49" t="s">
        <v>44</v>
      </c>
      <c r="C146" s="50">
        <v>34856.415999999997</v>
      </c>
      <c r="D146" s="11"/>
      <c r="E146" s="22">
        <f t="shared" si="6"/>
        <v>-5973.0065641724832</v>
      </c>
      <c r="F146" s="22">
        <f t="shared" si="7"/>
        <v>-5973</v>
      </c>
      <c r="G146" s="22">
        <f t="shared" si="8"/>
        <v>-3.9390599995385855E-3</v>
      </c>
      <c r="I146" s="22">
        <f t="shared" si="9"/>
        <v>-3.9390599995385855E-3</v>
      </c>
      <c r="O146" s="22">
        <f t="shared" ca="1" si="10"/>
        <v>-2.287772318221019E-2</v>
      </c>
      <c r="Q146" s="51">
        <f t="shared" si="11"/>
        <v>19837.915999999997</v>
      </c>
    </row>
    <row r="147" spans="1:17" ht="12.95" customHeight="1">
      <c r="A147" s="48" t="s">
        <v>60</v>
      </c>
      <c r="B147" s="49" t="s">
        <v>44</v>
      </c>
      <c r="C147" s="50">
        <v>35246.466999999997</v>
      </c>
      <c r="D147" s="11"/>
      <c r="E147" s="22">
        <f t="shared" si="6"/>
        <v>-5323.0134082054219</v>
      </c>
      <c r="F147" s="22">
        <f t="shared" si="7"/>
        <v>-5323</v>
      </c>
      <c r="G147" s="22">
        <f t="shared" si="8"/>
        <v>-8.0460600001970306E-3</v>
      </c>
      <c r="I147" s="22">
        <f t="shared" si="9"/>
        <v>-8.0460600001970306E-3</v>
      </c>
      <c r="O147" s="22">
        <f t="shared" ca="1" si="10"/>
        <v>-2.1925288828958597E-2</v>
      </c>
      <c r="Q147" s="51">
        <f t="shared" si="11"/>
        <v>20227.966999999997</v>
      </c>
    </row>
    <row r="148" spans="1:17" ht="12.95" customHeight="1">
      <c r="A148" s="48" t="s">
        <v>60</v>
      </c>
      <c r="B148" s="49" t="s">
        <v>44</v>
      </c>
      <c r="C148" s="50">
        <v>35249.468000000001</v>
      </c>
      <c r="D148" s="11"/>
      <c r="E148" s="22">
        <f t="shared" si="6"/>
        <v>-5318.0124481744015</v>
      </c>
      <c r="F148" s="22">
        <f t="shared" si="7"/>
        <v>-5318</v>
      </c>
      <c r="G148" s="22">
        <f t="shared" si="8"/>
        <v>-7.4699599936138839E-3</v>
      </c>
      <c r="I148" s="22">
        <f t="shared" si="9"/>
        <v>-7.4699599936138839E-3</v>
      </c>
      <c r="O148" s="22">
        <f t="shared" ca="1" si="10"/>
        <v>-2.1917962410856664E-2</v>
      </c>
      <c r="Q148" s="51">
        <f t="shared" si="11"/>
        <v>20230.968000000001</v>
      </c>
    </row>
    <row r="149" spans="1:17" ht="12.95" customHeight="1">
      <c r="A149" s="48" t="s">
        <v>60</v>
      </c>
      <c r="B149" s="49" t="s">
        <v>44</v>
      </c>
      <c r="C149" s="50">
        <v>35249.47</v>
      </c>
      <c r="D149" s="11"/>
      <c r="E149" s="22">
        <f t="shared" ref="E149:E212" si="12">+(C149-C$7)/C$8</f>
        <v>-5318.0091153120011</v>
      </c>
      <c r="F149" s="22">
        <f t="shared" ref="F149:F212" si="13">ROUND(2*E149,0)/2</f>
        <v>-5318</v>
      </c>
      <c r="G149" s="22">
        <f t="shared" ref="G149:G212" si="14">+C149-(C$7+F149*C$8)</f>
        <v>-5.4699599932064302E-3</v>
      </c>
      <c r="I149" s="22">
        <f t="shared" ref="I149:I212" si="15">+G149</f>
        <v>-5.4699599932064302E-3</v>
      </c>
      <c r="O149" s="22">
        <f t="shared" ref="O149:O212" ca="1" si="16">+C$11+C$12*$F149</f>
        <v>-2.1917962410856664E-2</v>
      </c>
      <c r="Q149" s="51">
        <f t="shared" ref="Q149:Q212" si="17">+C149-15018.5</f>
        <v>20230.97</v>
      </c>
    </row>
    <row r="150" spans="1:17" ht="12.95" customHeight="1">
      <c r="A150" s="48" t="s">
        <v>60</v>
      </c>
      <c r="B150" s="49" t="s">
        <v>44</v>
      </c>
      <c r="C150" s="50">
        <v>35258.468000000001</v>
      </c>
      <c r="D150" s="11"/>
      <c r="E150" s="22">
        <f t="shared" si="12"/>
        <v>-5303.0145673749585</v>
      </c>
      <c r="F150" s="22">
        <f t="shared" si="13"/>
        <v>-5303</v>
      </c>
      <c r="G150" s="22">
        <f t="shared" si="14"/>
        <v>-8.7416599999414757E-3</v>
      </c>
      <c r="I150" s="22">
        <f t="shared" si="15"/>
        <v>-8.7416599999414757E-3</v>
      </c>
      <c r="O150" s="22">
        <f t="shared" ca="1" si="16"/>
        <v>-2.1895983156550856E-2</v>
      </c>
      <c r="Q150" s="51">
        <f t="shared" si="17"/>
        <v>20239.968000000001</v>
      </c>
    </row>
    <row r="151" spans="1:17" ht="12.95" customHeight="1">
      <c r="A151" s="11" t="s">
        <v>54</v>
      </c>
      <c r="B151" s="12" t="s">
        <v>46</v>
      </c>
      <c r="C151" s="11">
        <v>35846.557999999997</v>
      </c>
      <c r="D151" s="11" t="s">
        <v>39</v>
      </c>
      <c r="E151" s="22">
        <f t="shared" si="12"/>
        <v>-4323.0030430033576</v>
      </c>
      <c r="F151" s="22">
        <f t="shared" si="13"/>
        <v>-4323</v>
      </c>
      <c r="G151" s="22">
        <f t="shared" si="14"/>
        <v>-1.8260599972563796E-3</v>
      </c>
      <c r="I151" s="22">
        <f t="shared" si="15"/>
        <v>-1.8260599972563796E-3</v>
      </c>
      <c r="O151" s="22">
        <f t="shared" ca="1" si="16"/>
        <v>-2.0460005208571531E-2</v>
      </c>
      <c r="Q151" s="51">
        <f t="shared" si="17"/>
        <v>20828.057999999997</v>
      </c>
    </row>
    <row r="152" spans="1:17" ht="12.95" customHeight="1">
      <c r="A152" s="11" t="s">
        <v>54</v>
      </c>
      <c r="B152" s="12" t="s">
        <v>44</v>
      </c>
      <c r="C152" s="11">
        <v>35850.758000000002</v>
      </c>
      <c r="D152" s="11" t="s">
        <v>39</v>
      </c>
      <c r="E152" s="22">
        <f t="shared" si="12"/>
        <v>-4316.00403196361</v>
      </c>
      <c r="F152" s="22">
        <f t="shared" si="13"/>
        <v>-4316</v>
      </c>
      <c r="G152" s="22">
        <f t="shared" si="14"/>
        <v>-2.4195199948735535E-3</v>
      </c>
      <c r="I152" s="22">
        <f t="shared" si="15"/>
        <v>-2.4195199948735535E-3</v>
      </c>
      <c r="O152" s="22">
        <f t="shared" ca="1" si="16"/>
        <v>-2.0449748223228821E-2</v>
      </c>
      <c r="Q152" s="51">
        <f t="shared" si="17"/>
        <v>20832.258000000002</v>
      </c>
    </row>
    <row r="153" spans="1:17" ht="12.95" customHeight="1">
      <c r="A153" s="11" t="s">
        <v>54</v>
      </c>
      <c r="B153" s="12" t="s">
        <v>44</v>
      </c>
      <c r="C153" s="11">
        <v>35867.561900000001</v>
      </c>
      <c r="D153" s="11" t="s">
        <v>39</v>
      </c>
      <c r="E153" s="22">
        <f t="shared" si="12"/>
        <v>-4288.0014887229718</v>
      </c>
      <c r="F153" s="22">
        <f t="shared" si="13"/>
        <v>-4288</v>
      </c>
      <c r="G153" s="22">
        <f t="shared" si="14"/>
        <v>-8.9335999655304477E-4</v>
      </c>
      <c r="I153" s="22">
        <f t="shared" si="15"/>
        <v>-8.9335999655304477E-4</v>
      </c>
      <c r="O153" s="22">
        <f t="shared" ca="1" si="16"/>
        <v>-2.0408720281857987E-2</v>
      </c>
      <c r="Q153" s="51">
        <f t="shared" si="17"/>
        <v>20849.061900000001</v>
      </c>
    </row>
    <row r="154" spans="1:17" ht="12.95" customHeight="1">
      <c r="A154" s="11" t="s">
        <v>54</v>
      </c>
      <c r="B154" s="12" t="s">
        <v>44</v>
      </c>
      <c r="C154" s="11">
        <v>35871.461600000002</v>
      </c>
      <c r="D154" s="11" t="s">
        <v>39</v>
      </c>
      <c r="E154" s="22">
        <f t="shared" si="12"/>
        <v>-4281.5029069725706</v>
      </c>
      <c r="F154" s="22">
        <f t="shared" si="13"/>
        <v>-4281.5</v>
      </c>
      <c r="G154" s="22">
        <f t="shared" si="14"/>
        <v>-1.7444299955968745E-3</v>
      </c>
      <c r="I154" s="22">
        <f t="shared" si="15"/>
        <v>-1.7444299955968745E-3</v>
      </c>
      <c r="O154" s="22">
        <f t="shared" ca="1" si="16"/>
        <v>-2.0399195938325468E-2</v>
      </c>
      <c r="Q154" s="51">
        <f t="shared" si="17"/>
        <v>20852.961600000002</v>
      </c>
    </row>
    <row r="155" spans="1:17" ht="12.95" customHeight="1">
      <c r="A155" s="11" t="s">
        <v>54</v>
      </c>
      <c r="B155" s="12" t="s">
        <v>44</v>
      </c>
      <c r="C155" s="11">
        <v>35873.5622</v>
      </c>
      <c r="D155" s="11" t="s">
        <v>39</v>
      </c>
      <c r="E155" s="22">
        <f t="shared" si="12"/>
        <v>-4278.0024015939834</v>
      </c>
      <c r="F155" s="22">
        <f t="shared" si="13"/>
        <v>-4278</v>
      </c>
      <c r="G155" s="22">
        <f t="shared" si="14"/>
        <v>-1.4411599986488E-3</v>
      </c>
      <c r="I155" s="22">
        <f t="shared" si="15"/>
        <v>-1.4411599986488E-3</v>
      </c>
      <c r="O155" s="22">
        <f t="shared" ca="1" si="16"/>
        <v>-2.0394067445654113E-2</v>
      </c>
      <c r="Q155" s="51">
        <f t="shared" si="17"/>
        <v>20855.0622</v>
      </c>
    </row>
    <row r="156" spans="1:17" ht="12.95" customHeight="1">
      <c r="A156" s="11" t="s">
        <v>54</v>
      </c>
      <c r="B156" s="12" t="s">
        <v>46</v>
      </c>
      <c r="C156" s="11">
        <v>35895.465400000001</v>
      </c>
      <c r="D156" s="11" t="s">
        <v>39</v>
      </c>
      <c r="E156" s="22">
        <f t="shared" si="12"/>
        <v>-4241.5022257354985</v>
      </c>
      <c r="F156" s="22">
        <f t="shared" si="13"/>
        <v>-4241.5</v>
      </c>
      <c r="G156" s="22">
        <f t="shared" si="14"/>
        <v>-1.3356299969018437E-3</v>
      </c>
      <c r="I156" s="22">
        <f t="shared" si="15"/>
        <v>-1.3356299969018437E-3</v>
      </c>
      <c r="O156" s="22">
        <f t="shared" ca="1" si="16"/>
        <v>-2.0340584593509986E-2</v>
      </c>
      <c r="Q156" s="51">
        <f t="shared" si="17"/>
        <v>20876.965400000001</v>
      </c>
    </row>
    <row r="157" spans="1:17" ht="12.95" customHeight="1">
      <c r="A157" s="11" t="s">
        <v>54</v>
      </c>
      <c r="B157" s="12" t="s">
        <v>44</v>
      </c>
      <c r="C157" s="11">
        <v>35897.566099999996</v>
      </c>
      <c r="D157" s="11" t="s">
        <v>39</v>
      </c>
      <c r="E157" s="22">
        <f t="shared" si="12"/>
        <v>-4238.0015537137961</v>
      </c>
      <c r="F157" s="22">
        <f t="shared" si="13"/>
        <v>-4238</v>
      </c>
      <c r="G157" s="22">
        <f t="shared" si="14"/>
        <v>-9.3236000247998163E-4</v>
      </c>
      <c r="I157" s="22">
        <f t="shared" si="15"/>
        <v>-9.3236000247998163E-4</v>
      </c>
      <c r="O157" s="22">
        <f t="shared" ca="1" si="16"/>
        <v>-2.0335456100838631E-2</v>
      </c>
      <c r="Q157" s="51">
        <f t="shared" si="17"/>
        <v>20879.066099999996</v>
      </c>
    </row>
    <row r="158" spans="1:17" ht="12.95" customHeight="1">
      <c r="A158" s="11" t="s">
        <v>54</v>
      </c>
      <c r="B158" s="12" t="s">
        <v>46</v>
      </c>
      <c r="C158" s="11">
        <v>35901.466999999997</v>
      </c>
      <c r="D158" s="11" t="s">
        <v>39</v>
      </c>
      <c r="E158" s="22">
        <f t="shared" si="12"/>
        <v>-4231.5009722459563</v>
      </c>
      <c r="F158" s="22">
        <f t="shared" si="13"/>
        <v>-4231.5</v>
      </c>
      <c r="G158" s="22">
        <f t="shared" si="14"/>
        <v>-5.8343000273453072E-4</v>
      </c>
      <c r="I158" s="22">
        <f t="shared" si="15"/>
        <v>-5.8343000273453072E-4</v>
      </c>
      <c r="O158" s="22">
        <f t="shared" ca="1" si="16"/>
        <v>-2.0325931757306116E-2</v>
      </c>
      <c r="Q158" s="51">
        <f t="shared" si="17"/>
        <v>20882.966999999997</v>
      </c>
    </row>
    <row r="159" spans="1:17" ht="12.95" customHeight="1">
      <c r="A159" s="11" t="s">
        <v>54</v>
      </c>
      <c r="B159" s="12" t="s">
        <v>44</v>
      </c>
      <c r="C159" s="11">
        <v>35904.468999999997</v>
      </c>
      <c r="D159" s="11" t="s">
        <v>39</v>
      </c>
      <c r="E159" s="22">
        <f t="shared" si="12"/>
        <v>-4226.4983457837416</v>
      </c>
      <c r="F159" s="22">
        <f t="shared" si="13"/>
        <v>-4226.5</v>
      </c>
      <c r="G159" s="22">
        <f t="shared" si="14"/>
        <v>9.9267000041436404E-4</v>
      </c>
      <c r="I159" s="22">
        <f t="shared" si="15"/>
        <v>9.9267000041436404E-4</v>
      </c>
      <c r="O159" s="22">
        <f t="shared" ca="1" si="16"/>
        <v>-2.0318605339204182E-2</v>
      </c>
      <c r="Q159" s="51">
        <f t="shared" si="17"/>
        <v>20885.968999999997</v>
      </c>
    </row>
    <row r="160" spans="1:17" ht="12.95" customHeight="1">
      <c r="A160" s="11" t="s">
        <v>54</v>
      </c>
      <c r="B160" s="12" t="s">
        <v>46</v>
      </c>
      <c r="C160" s="11">
        <v>35905.370000000003</v>
      </c>
      <c r="D160" s="11" t="s">
        <v>39</v>
      </c>
      <c r="E160" s="22">
        <f t="shared" si="12"/>
        <v>-4224.9968912725881</v>
      </c>
      <c r="F160" s="22">
        <f t="shared" si="13"/>
        <v>-4225</v>
      </c>
      <c r="G160" s="22">
        <f t="shared" si="14"/>
        <v>1.865500002168119E-3</v>
      </c>
      <c r="I160" s="22">
        <f t="shared" si="15"/>
        <v>1.865500002168119E-3</v>
      </c>
      <c r="O160" s="22">
        <f t="shared" ca="1" si="16"/>
        <v>-2.03164074137736E-2</v>
      </c>
      <c r="Q160" s="51">
        <f t="shared" si="17"/>
        <v>20886.870000000003</v>
      </c>
    </row>
    <row r="161" spans="1:17" ht="12.95" customHeight="1">
      <c r="A161" s="11" t="s">
        <v>54</v>
      </c>
      <c r="B161" s="12" t="s">
        <v>46</v>
      </c>
      <c r="C161" s="11">
        <v>35934.470800000003</v>
      </c>
      <c r="D161" s="11" t="s">
        <v>39</v>
      </c>
      <c r="E161" s="22">
        <f t="shared" si="12"/>
        <v>-4176.5024102094294</v>
      </c>
      <c r="F161" s="22">
        <f t="shared" si="13"/>
        <v>-4176.5</v>
      </c>
      <c r="G161" s="22">
        <f t="shared" si="14"/>
        <v>-1.4463299958151765E-3</v>
      </c>
      <c r="I161" s="22">
        <f t="shared" si="15"/>
        <v>-1.4463299958151765E-3</v>
      </c>
      <c r="O161" s="22">
        <f t="shared" ca="1" si="16"/>
        <v>-2.0245341158184826E-2</v>
      </c>
      <c r="Q161" s="51">
        <f t="shared" si="17"/>
        <v>20915.970800000003</v>
      </c>
    </row>
    <row r="162" spans="1:17" ht="12.95" customHeight="1">
      <c r="A162" s="11" t="s">
        <v>54</v>
      </c>
      <c r="B162" s="12" t="s">
        <v>44</v>
      </c>
      <c r="C162" s="11">
        <v>35935.373</v>
      </c>
      <c r="D162" s="11" t="s">
        <v>39</v>
      </c>
      <c r="E162" s="22">
        <f t="shared" si="12"/>
        <v>-4174.99895598085</v>
      </c>
      <c r="F162" s="22">
        <f t="shared" si="13"/>
        <v>-4175</v>
      </c>
      <c r="G162" s="22">
        <f t="shared" si="14"/>
        <v>6.2650000472785905E-4</v>
      </c>
      <c r="I162" s="22">
        <f t="shared" si="15"/>
        <v>6.2650000472785905E-4</v>
      </c>
      <c r="O162" s="22">
        <f t="shared" ca="1" si="16"/>
        <v>-2.0243143232754248E-2</v>
      </c>
      <c r="Q162" s="51">
        <f t="shared" si="17"/>
        <v>20916.873</v>
      </c>
    </row>
    <row r="163" spans="1:17" ht="12.95" customHeight="1">
      <c r="A163" s="48" t="s">
        <v>60</v>
      </c>
      <c r="B163" s="49" t="s">
        <v>44</v>
      </c>
      <c r="C163" s="50">
        <v>35953.377999999997</v>
      </c>
      <c r="D163" s="11"/>
      <c r="E163" s="22">
        <f t="shared" si="12"/>
        <v>-4144.994862225969</v>
      </c>
      <c r="F163" s="22">
        <f t="shared" si="13"/>
        <v>-4145</v>
      </c>
      <c r="G163" s="22">
        <f t="shared" si="14"/>
        <v>3.0830999967292883E-3</v>
      </c>
      <c r="I163" s="22">
        <f t="shared" si="15"/>
        <v>3.0830999967292883E-3</v>
      </c>
      <c r="O163" s="22">
        <f t="shared" ca="1" si="16"/>
        <v>-2.0199184724142637E-2</v>
      </c>
      <c r="Q163" s="51">
        <f t="shared" si="17"/>
        <v>20934.877999999997</v>
      </c>
    </row>
    <row r="164" spans="1:17" ht="12.95" customHeight="1">
      <c r="A164" s="48" t="s">
        <v>60</v>
      </c>
      <c r="B164" s="49" t="s">
        <v>44</v>
      </c>
      <c r="C164" s="50">
        <v>35953.377999999997</v>
      </c>
      <c r="D164" s="11"/>
      <c r="E164" s="22">
        <f t="shared" si="12"/>
        <v>-4144.994862225969</v>
      </c>
      <c r="F164" s="22">
        <f t="shared" si="13"/>
        <v>-4145</v>
      </c>
      <c r="G164" s="22">
        <f t="shared" si="14"/>
        <v>3.0830999967292883E-3</v>
      </c>
      <c r="I164" s="22">
        <f t="shared" si="15"/>
        <v>3.0830999967292883E-3</v>
      </c>
      <c r="O164" s="22">
        <f t="shared" ca="1" si="16"/>
        <v>-2.0199184724142637E-2</v>
      </c>
      <c r="Q164" s="51">
        <f t="shared" si="17"/>
        <v>20934.877999999997</v>
      </c>
    </row>
    <row r="165" spans="1:17" ht="12.95" customHeight="1">
      <c r="A165" s="48" t="s">
        <v>60</v>
      </c>
      <c r="B165" s="49" t="s">
        <v>44</v>
      </c>
      <c r="C165" s="50">
        <v>35953.379999999997</v>
      </c>
      <c r="D165" s="11"/>
      <c r="E165" s="22">
        <f t="shared" si="12"/>
        <v>-4144.9915293635686</v>
      </c>
      <c r="F165" s="22">
        <f t="shared" si="13"/>
        <v>-4145</v>
      </c>
      <c r="G165" s="22">
        <f t="shared" si="14"/>
        <v>5.0830999971367419E-3</v>
      </c>
      <c r="I165" s="22">
        <f t="shared" si="15"/>
        <v>5.0830999971367419E-3</v>
      </c>
      <c r="O165" s="22">
        <f t="shared" ca="1" si="16"/>
        <v>-2.0199184724142637E-2</v>
      </c>
      <c r="Q165" s="51">
        <f t="shared" si="17"/>
        <v>20934.879999999997</v>
      </c>
    </row>
    <row r="166" spans="1:17" ht="12.95" customHeight="1">
      <c r="A166" s="48" t="s">
        <v>60</v>
      </c>
      <c r="B166" s="49" t="s">
        <v>44</v>
      </c>
      <c r="C166" s="50">
        <v>35953.379999999997</v>
      </c>
      <c r="D166" s="11"/>
      <c r="E166" s="22">
        <f t="shared" si="12"/>
        <v>-4144.9915293635686</v>
      </c>
      <c r="F166" s="22">
        <f t="shared" si="13"/>
        <v>-4145</v>
      </c>
      <c r="G166" s="22">
        <f t="shared" si="14"/>
        <v>5.0830999971367419E-3</v>
      </c>
      <c r="I166" s="22">
        <f t="shared" si="15"/>
        <v>5.0830999971367419E-3</v>
      </c>
      <c r="O166" s="22">
        <f t="shared" ca="1" si="16"/>
        <v>-2.0199184724142637E-2</v>
      </c>
      <c r="Q166" s="51">
        <f t="shared" si="17"/>
        <v>20934.879999999997</v>
      </c>
    </row>
    <row r="167" spans="1:17" ht="12.95" customHeight="1">
      <c r="A167" s="48" t="s">
        <v>60</v>
      </c>
      <c r="B167" s="49" t="s">
        <v>44</v>
      </c>
      <c r="C167" s="50">
        <v>35959.379999999997</v>
      </c>
      <c r="D167" s="11"/>
      <c r="E167" s="22">
        <f t="shared" si="12"/>
        <v>-4134.9929421639399</v>
      </c>
      <c r="F167" s="22">
        <f t="shared" si="13"/>
        <v>-4135</v>
      </c>
      <c r="G167" s="22">
        <f t="shared" si="14"/>
        <v>4.2353000026196241E-3</v>
      </c>
      <c r="I167" s="22">
        <f t="shared" si="15"/>
        <v>4.2353000026196241E-3</v>
      </c>
      <c r="O167" s="22">
        <f t="shared" ca="1" si="16"/>
        <v>-2.0184531887938763E-2</v>
      </c>
      <c r="Q167" s="51">
        <f t="shared" si="17"/>
        <v>20940.879999999997</v>
      </c>
    </row>
    <row r="168" spans="1:17" ht="12.95" customHeight="1">
      <c r="A168" s="48" t="s">
        <v>61</v>
      </c>
      <c r="B168" s="49" t="s">
        <v>44</v>
      </c>
      <c r="C168" s="50">
        <v>35980.376499999998</v>
      </c>
      <c r="D168" s="11"/>
      <c r="E168" s="22">
        <f t="shared" si="12"/>
        <v>-4100.0037194744373</v>
      </c>
      <c r="F168" s="22">
        <f t="shared" si="13"/>
        <v>-4100</v>
      </c>
      <c r="G168" s="22">
        <f t="shared" si="14"/>
        <v>-2.2319999989122152E-3</v>
      </c>
      <c r="I168" s="22">
        <f t="shared" si="15"/>
        <v>-2.2319999989122152E-3</v>
      </c>
      <c r="O168" s="22">
        <f t="shared" ca="1" si="16"/>
        <v>-2.0133246961225218E-2</v>
      </c>
      <c r="Q168" s="51">
        <f t="shared" si="17"/>
        <v>20961.876499999998</v>
      </c>
    </row>
    <row r="169" spans="1:17" ht="12.95" customHeight="1">
      <c r="A169" s="48" t="s">
        <v>62</v>
      </c>
      <c r="B169" s="49" t="s">
        <v>46</v>
      </c>
      <c r="C169" s="50">
        <v>36207.506000000001</v>
      </c>
      <c r="D169" s="11"/>
      <c r="E169" s="22">
        <f t="shared" si="12"/>
        <v>-3721.5080342480883</v>
      </c>
      <c r="F169" s="22">
        <f t="shared" si="13"/>
        <v>-3721.5</v>
      </c>
      <c r="G169" s="22">
        <f t="shared" si="14"/>
        <v>-4.8212299952865578E-3</v>
      </c>
      <c r="I169" s="22">
        <f t="shared" si="15"/>
        <v>-4.8212299952865578E-3</v>
      </c>
      <c r="O169" s="22">
        <f t="shared" ca="1" si="16"/>
        <v>-1.9578637110908712E-2</v>
      </c>
      <c r="Q169" s="51">
        <f t="shared" si="17"/>
        <v>21189.006000000001</v>
      </c>
    </row>
    <row r="170" spans="1:17" ht="12.95" customHeight="1">
      <c r="A170" s="48" t="s">
        <v>62</v>
      </c>
      <c r="B170" s="49" t="s">
        <v>46</v>
      </c>
      <c r="C170" s="50">
        <v>36207.508999999998</v>
      </c>
      <c r="D170" s="11"/>
      <c r="E170" s="22">
        <f t="shared" si="12"/>
        <v>-3721.5030349544936</v>
      </c>
      <c r="F170" s="22">
        <f t="shared" si="13"/>
        <v>-3721.5</v>
      </c>
      <c r="G170" s="22">
        <f t="shared" si="14"/>
        <v>-1.8212299983133562E-3</v>
      </c>
      <c r="I170" s="22">
        <f t="shared" si="15"/>
        <v>-1.8212299983133562E-3</v>
      </c>
      <c r="O170" s="22">
        <f t="shared" ca="1" si="16"/>
        <v>-1.9578637110908712E-2</v>
      </c>
      <c r="Q170" s="51">
        <f t="shared" si="17"/>
        <v>21189.008999999998</v>
      </c>
    </row>
    <row r="171" spans="1:17" ht="12.95" customHeight="1">
      <c r="A171" s="48" t="s">
        <v>62</v>
      </c>
      <c r="B171" s="49" t="s">
        <v>46</v>
      </c>
      <c r="C171" s="50">
        <v>36207.512000000002</v>
      </c>
      <c r="D171" s="11"/>
      <c r="E171" s="22">
        <f t="shared" si="12"/>
        <v>-3721.4980356608867</v>
      </c>
      <c r="F171" s="22">
        <f t="shared" si="13"/>
        <v>-3721.5</v>
      </c>
      <c r="G171" s="22">
        <f t="shared" si="14"/>
        <v>1.1787700059358031E-3</v>
      </c>
      <c r="I171" s="22">
        <f t="shared" si="15"/>
        <v>1.1787700059358031E-3</v>
      </c>
      <c r="O171" s="22">
        <f t="shared" ca="1" si="16"/>
        <v>-1.9578637110908712E-2</v>
      </c>
      <c r="Q171" s="51">
        <f t="shared" si="17"/>
        <v>21189.012000000002</v>
      </c>
    </row>
    <row r="172" spans="1:17" ht="12.95" customHeight="1">
      <c r="A172" s="48" t="s">
        <v>62</v>
      </c>
      <c r="B172" s="49" t="s">
        <v>46</v>
      </c>
      <c r="C172" s="50">
        <v>36207.514999999999</v>
      </c>
      <c r="D172" s="11"/>
      <c r="E172" s="22">
        <f t="shared" si="12"/>
        <v>-3721.493036367292</v>
      </c>
      <c r="F172" s="22">
        <f t="shared" si="13"/>
        <v>-3721.5</v>
      </c>
      <c r="G172" s="22">
        <f t="shared" si="14"/>
        <v>4.1787700029090047E-3</v>
      </c>
      <c r="I172" s="22">
        <f t="shared" si="15"/>
        <v>4.1787700029090047E-3</v>
      </c>
      <c r="O172" s="22">
        <f t="shared" ca="1" si="16"/>
        <v>-1.9578637110908712E-2</v>
      </c>
      <c r="Q172" s="51">
        <f t="shared" si="17"/>
        <v>21189.014999999999</v>
      </c>
    </row>
    <row r="173" spans="1:17" ht="12.95" customHeight="1">
      <c r="A173" s="48" t="s">
        <v>63</v>
      </c>
      <c r="B173" s="49" t="s">
        <v>44</v>
      </c>
      <c r="C173" s="50">
        <v>36227.582000000002</v>
      </c>
      <c r="D173" s="11"/>
      <c r="E173" s="22">
        <f t="shared" si="12"/>
        <v>-3688.052761478129</v>
      </c>
      <c r="F173" s="22">
        <f t="shared" si="13"/>
        <v>-3688</v>
      </c>
      <c r="G173" s="22">
        <f t="shared" si="14"/>
        <v>-3.1661359993449878E-2</v>
      </c>
      <c r="I173" s="22">
        <f t="shared" si="15"/>
        <v>-3.1661359993449878E-2</v>
      </c>
      <c r="O173" s="22">
        <f t="shared" ca="1" si="16"/>
        <v>-1.9529550109625746E-2</v>
      </c>
      <c r="Q173" s="51">
        <f t="shared" si="17"/>
        <v>21209.082000000002</v>
      </c>
    </row>
    <row r="174" spans="1:17" ht="12.95" customHeight="1">
      <c r="A174" s="48" t="s">
        <v>62</v>
      </c>
      <c r="B174" s="49" t="s">
        <v>46</v>
      </c>
      <c r="C174" s="50">
        <v>36231.514000000003</v>
      </c>
      <c r="D174" s="11"/>
      <c r="E174" s="22">
        <f t="shared" si="12"/>
        <v>-3681.5003539999711</v>
      </c>
      <c r="F174" s="22">
        <f t="shared" si="13"/>
        <v>-3681.5</v>
      </c>
      <c r="G174" s="22">
        <f t="shared" si="14"/>
        <v>-2.1242999355308712E-4</v>
      </c>
      <c r="I174" s="22">
        <f t="shared" si="15"/>
        <v>-2.1242999355308712E-4</v>
      </c>
      <c r="O174" s="22">
        <f t="shared" ca="1" si="16"/>
        <v>-1.952002576609323E-2</v>
      </c>
      <c r="Q174" s="51">
        <f t="shared" si="17"/>
        <v>21213.014000000003</v>
      </c>
    </row>
    <row r="175" spans="1:17" ht="12.95" customHeight="1">
      <c r="A175" s="11" t="s">
        <v>52</v>
      </c>
      <c r="B175" s="12" t="s">
        <v>44</v>
      </c>
      <c r="C175" s="11">
        <v>36231.516000000003</v>
      </c>
      <c r="D175" s="11" t="s">
        <v>53</v>
      </c>
      <c r="E175" s="22">
        <f t="shared" si="12"/>
        <v>-3681.4970211375708</v>
      </c>
      <c r="F175" s="22">
        <f t="shared" si="13"/>
        <v>-3681.5</v>
      </c>
      <c r="G175" s="22">
        <f t="shared" si="14"/>
        <v>1.7875700068543665E-3</v>
      </c>
      <c r="I175" s="22">
        <f t="shared" si="15"/>
        <v>1.7875700068543665E-3</v>
      </c>
      <c r="O175" s="22">
        <f t="shared" ca="1" si="16"/>
        <v>-1.952002576609323E-2</v>
      </c>
      <c r="Q175" s="51">
        <f t="shared" si="17"/>
        <v>21213.016000000003</v>
      </c>
    </row>
    <row r="176" spans="1:17" ht="12.95" customHeight="1">
      <c r="A176" s="48" t="s">
        <v>62</v>
      </c>
      <c r="B176" s="49" t="s">
        <v>46</v>
      </c>
      <c r="C176" s="50">
        <v>36231.519999999997</v>
      </c>
      <c r="D176" s="11"/>
      <c r="E176" s="22">
        <f t="shared" si="12"/>
        <v>-3681.4903554127818</v>
      </c>
      <c r="F176" s="22">
        <f t="shared" si="13"/>
        <v>-3681.5</v>
      </c>
      <c r="G176" s="22">
        <f t="shared" si="14"/>
        <v>5.7875700003933161E-3</v>
      </c>
      <c r="I176" s="22">
        <f t="shared" si="15"/>
        <v>5.7875700003933161E-3</v>
      </c>
      <c r="O176" s="22">
        <f t="shared" ca="1" si="16"/>
        <v>-1.952002576609323E-2</v>
      </c>
      <c r="Q176" s="51">
        <f t="shared" si="17"/>
        <v>21213.019999999997</v>
      </c>
    </row>
    <row r="177" spans="1:17" ht="12.95" customHeight="1">
      <c r="A177" s="48" t="s">
        <v>62</v>
      </c>
      <c r="B177" s="49" t="s">
        <v>46</v>
      </c>
      <c r="C177" s="50">
        <v>36231.525000000001</v>
      </c>
      <c r="D177" s="11"/>
      <c r="E177" s="22">
        <f t="shared" si="12"/>
        <v>-3681.4820232567745</v>
      </c>
      <c r="F177" s="22">
        <f t="shared" si="13"/>
        <v>-3681.5</v>
      </c>
      <c r="G177" s="22">
        <f t="shared" si="14"/>
        <v>1.0787570005049929E-2</v>
      </c>
      <c r="I177" s="22">
        <f t="shared" si="15"/>
        <v>1.0787570005049929E-2</v>
      </c>
      <c r="O177" s="22">
        <f t="shared" ca="1" si="16"/>
        <v>-1.952002576609323E-2</v>
      </c>
      <c r="Q177" s="51">
        <f t="shared" si="17"/>
        <v>21213.025000000001</v>
      </c>
    </row>
    <row r="178" spans="1:17" ht="12.95" customHeight="1">
      <c r="A178" s="48" t="s">
        <v>62</v>
      </c>
      <c r="B178" s="49" t="s">
        <v>44</v>
      </c>
      <c r="C178" s="50">
        <v>36232.419000000002</v>
      </c>
      <c r="D178" s="11"/>
      <c r="E178" s="22">
        <f t="shared" si="12"/>
        <v>-3679.9922337640292</v>
      </c>
      <c r="F178" s="22">
        <f t="shared" si="13"/>
        <v>-3680</v>
      </c>
      <c r="G178" s="22">
        <f t="shared" si="14"/>
        <v>4.6604000017396174E-3</v>
      </c>
      <c r="I178" s="22">
        <f t="shared" si="15"/>
        <v>4.6604000017396174E-3</v>
      </c>
      <c r="O178" s="22">
        <f t="shared" ca="1" si="16"/>
        <v>-1.9517827840662649E-2</v>
      </c>
      <c r="Q178" s="51">
        <f t="shared" si="17"/>
        <v>21213.919000000002</v>
      </c>
    </row>
    <row r="179" spans="1:17" ht="12.95" customHeight="1">
      <c r="A179" s="48" t="s">
        <v>62</v>
      </c>
      <c r="B179" s="49" t="s">
        <v>44</v>
      </c>
      <c r="C179" s="50">
        <v>36232.423000000003</v>
      </c>
      <c r="D179" s="11"/>
      <c r="E179" s="22">
        <f t="shared" si="12"/>
        <v>-3679.9855680392279</v>
      </c>
      <c r="F179" s="22">
        <f t="shared" si="13"/>
        <v>-3680</v>
      </c>
      <c r="G179" s="22">
        <f t="shared" si="14"/>
        <v>8.6604000025545247E-3</v>
      </c>
      <c r="I179" s="22">
        <f t="shared" si="15"/>
        <v>8.6604000025545247E-3</v>
      </c>
      <c r="O179" s="22">
        <f t="shared" ca="1" si="16"/>
        <v>-1.9517827840662649E-2</v>
      </c>
      <c r="Q179" s="51">
        <f t="shared" si="17"/>
        <v>21213.923000000003</v>
      </c>
    </row>
    <row r="180" spans="1:17" ht="12.95" customHeight="1">
      <c r="A180" s="48" t="s">
        <v>62</v>
      </c>
      <c r="B180" s="49" t="s">
        <v>46</v>
      </c>
      <c r="C180" s="50">
        <v>36263.321000000004</v>
      </c>
      <c r="D180" s="11"/>
      <c r="E180" s="22">
        <f t="shared" si="12"/>
        <v>-3628.4961768235385</v>
      </c>
      <c r="F180" s="22">
        <f t="shared" si="13"/>
        <v>-3628.5</v>
      </c>
      <c r="G180" s="22">
        <f t="shared" si="14"/>
        <v>2.2942300056456588E-3</v>
      </c>
      <c r="I180" s="22">
        <f t="shared" si="15"/>
        <v>2.2942300056456588E-3</v>
      </c>
      <c r="O180" s="22">
        <f t="shared" ca="1" si="16"/>
        <v>-1.9442365734212715E-2</v>
      </c>
      <c r="Q180" s="51">
        <f t="shared" si="17"/>
        <v>21244.821000000004</v>
      </c>
    </row>
    <row r="181" spans="1:17" ht="12.95" customHeight="1">
      <c r="A181" s="48" t="s">
        <v>62</v>
      </c>
      <c r="B181" s="49" t="s">
        <v>46</v>
      </c>
      <c r="C181" s="50">
        <v>36263.322</v>
      </c>
      <c r="D181" s="11"/>
      <c r="E181" s="22">
        <f t="shared" si="12"/>
        <v>-3628.4945103923442</v>
      </c>
      <c r="F181" s="22">
        <f t="shared" si="13"/>
        <v>-3628.5</v>
      </c>
      <c r="G181" s="22">
        <f t="shared" si="14"/>
        <v>3.2942300022114068E-3</v>
      </c>
      <c r="I181" s="22">
        <f t="shared" si="15"/>
        <v>3.2942300022114068E-3</v>
      </c>
      <c r="O181" s="22">
        <f t="shared" ca="1" si="16"/>
        <v>-1.9442365734212715E-2</v>
      </c>
      <c r="Q181" s="51">
        <f t="shared" si="17"/>
        <v>21244.822</v>
      </c>
    </row>
    <row r="182" spans="1:17" ht="12.95" customHeight="1">
      <c r="A182" s="48" t="s">
        <v>62</v>
      </c>
      <c r="B182" s="49" t="s">
        <v>46</v>
      </c>
      <c r="C182" s="50">
        <v>36263.326999999997</v>
      </c>
      <c r="D182" s="11"/>
      <c r="E182" s="22">
        <f t="shared" si="12"/>
        <v>-3628.4861782363491</v>
      </c>
      <c r="F182" s="22">
        <f t="shared" si="13"/>
        <v>-3628.5</v>
      </c>
      <c r="G182" s="22">
        <f t="shared" si="14"/>
        <v>8.2942299995920621E-3</v>
      </c>
      <c r="I182" s="22">
        <f t="shared" si="15"/>
        <v>8.2942299995920621E-3</v>
      </c>
      <c r="O182" s="22">
        <f t="shared" ca="1" si="16"/>
        <v>-1.9442365734212715E-2</v>
      </c>
      <c r="Q182" s="51">
        <f t="shared" si="17"/>
        <v>21244.826999999997</v>
      </c>
    </row>
    <row r="183" spans="1:17" ht="12.95" customHeight="1">
      <c r="A183" s="48" t="s">
        <v>62</v>
      </c>
      <c r="B183" s="49" t="s">
        <v>46</v>
      </c>
      <c r="C183" s="50">
        <v>36263.328000000001</v>
      </c>
      <c r="D183" s="11"/>
      <c r="E183" s="22">
        <f t="shared" si="12"/>
        <v>-3628.4845118051426</v>
      </c>
      <c r="F183" s="22">
        <f t="shared" si="13"/>
        <v>-3628.5</v>
      </c>
      <c r="G183" s="22">
        <f t="shared" si="14"/>
        <v>9.2942300034337677E-3</v>
      </c>
      <c r="I183" s="22">
        <f t="shared" si="15"/>
        <v>9.2942300034337677E-3</v>
      </c>
      <c r="O183" s="22">
        <f t="shared" ca="1" si="16"/>
        <v>-1.9442365734212715E-2</v>
      </c>
      <c r="Q183" s="51">
        <f t="shared" si="17"/>
        <v>21244.828000000001</v>
      </c>
    </row>
    <row r="184" spans="1:17" ht="12.95" customHeight="1">
      <c r="A184" s="48" t="s">
        <v>62</v>
      </c>
      <c r="B184" s="49" t="s">
        <v>44</v>
      </c>
      <c r="C184" s="50">
        <v>36274.419000000002</v>
      </c>
      <c r="D184" s="11"/>
      <c r="E184" s="22">
        <f t="shared" si="12"/>
        <v>-3610.0021233666284</v>
      </c>
      <c r="F184" s="22">
        <f t="shared" si="13"/>
        <v>-3610</v>
      </c>
      <c r="G184" s="22">
        <f t="shared" si="14"/>
        <v>-1.2741999962599948E-3</v>
      </c>
      <c r="I184" s="22">
        <f t="shared" si="15"/>
        <v>-1.2741999962599948E-3</v>
      </c>
      <c r="O184" s="22">
        <f t="shared" ca="1" si="16"/>
        <v>-1.9415257987235555E-2</v>
      </c>
      <c r="Q184" s="51">
        <f t="shared" si="17"/>
        <v>21255.919000000002</v>
      </c>
    </row>
    <row r="185" spans="1:17" ht="12.95" customHeight="1">
      <c r="A185" s="48" t="s">
        <v>62</v>
      </c>
      <c r="B185" s="49" t="s">
        <v>44</v>
      </c>
      <c r="C185" s="50">
        <v>36274.419000000002</v>
      </c>
      <c r="D185" s="11"/>
      <c r="E185" s="22">
        <f t="shared" si="12"/>
        <v>-3610.0021233666284</v>
      </c>
      <c r="F185" s="22">
        <f t="shared" si="13"/>
        <v>-3610</v>
      </c>
      <c r="G185" s="22">
        <f t="shared" si="14"/>
        <v>-1.2741999962599948E-3</v>
      </c>
      <c r="I185" s="22">
        <f t="shared" si="15"/>
        <v>-1.2741999962599948E-3</v>
      </c>
      <c r="O185" s="22">
        <f t="shared" ca="1" si="16"/>
        <v>-1.9415257987235555E-2</v>
      </c>
      <c r="Q185" s="51">
        <f t="shared" si="17"/>
        <v>21255.919000000002</v>
      </c>
    </row>
    <row r="186" spans="1:17" ht="12.95" customHeight="1">
      <c r="A186" s="48" t="s">
        <v>62</v>
      </c>
      <c r="B186" s="49" t="s">
        <v>44</v>
      </c>
      <c r="C186" s="50">
        <v>36274.421999999999</v>
      </c>
      <c r="D186" s="11"/>
      <c r="E186" s="22">
        <f t="shared" si="12"/>
        <v>-3609.9971240730338</v>
      </c>
      <c r="F186" s="22">
        <f t="shared" si="13"/>
        <v>-3610</v>
      </c>
      <c r="G186" s="22">
        <f t="shared" si="14"/>
        <v>1.7258000007132068E-3</v>
      </c>
      <c r="I186" s="22">
        <f t="shared" si="15"/>
        <v>1.7258000007132068E-3</v>
      </c>
      <c r="O186" s="22">
        <f t="shared" ca="1" si="16"/>
        <v>-1.9415257987235555E-2</v>
      </c>
      <c r="Q186" s="51">
        <f t="shared" si="17"/>
        <v>21255.921999999999</v>
      </c>
    </row>
    <row r="187" spans="1:17" ht="12.95" customHeight="1">
      <c r="A187" s="48" t="s">
        <v>62</v>
      </c>
      <c r="B187" s="49" t="s">
        <v>46</v>
      </c>
      <c r="C187" s="50">
        <v>36288.521000000001</v>
      </c>
      <c r="D187" s="11"/>
      <c r="E187" s="22">
        <f t="shared" si="12"/>
        <v>-3586.5021105851029</v>
      </c>
      <c r="F187" s="22">
        <f t="shared" si="13"/>
        <v>-3586.5</v>
      </c>
      <c r="G187" s="22">
        <f t="shared" si="14"/>
        <v>-1.2665299946093E-3</v>
      </c>
      <c r="I187" s="22">
        <f t="shared" si="15"/>
        <v>-1.2665299946093E-3</v>
      </c>
      <c r="O187" s="22">
        <f t="shared" ca="1" si="16"/>
        <v>-1.9380823822156459E-2</v>
      </c>
      <c r="Q187" s="51">
        <f t="shared" si="17"/>
        <v>21270.021000000001</v>
      </c>
    </row>
    <row r="188" spans="1:17" ht="12.95" customHeight="1">
      <c r="A188" s="48" t="s">
        <v>62</v>
      </c>
      <c r="B188" s="49" t="s">
        <v>46</v>
      </c>
      <c r="C188" s="50">
        <v>36288.523000000001</v>
      </c>
      <c r="D188" s="11"/>
      <c r="E188" s="22">
        <f t="shared" si="12"/>
        <v>-3586.4987777227025</v>
      </c>
      <c r="F188" s="22">
        <f t="shared" si="13"/>
        <v>-3586.5</v>
      </c>
      <c r="G188" s="22">
        <f t="shared" si="14"/>
        <v>7.3347000579815358E-4</v>
      </c>
      <c r="I188" s="22">
        <f t="shared" si="15"/>
        <v>7.3347000579815358E-4</v>
      </c>
      <c r="O188" s="22">
        <f t="shared" ca="1" si="16"/>
        <v>-1.9380823822156459E-2</v>
      </c>
      <c r="Q188" s="51">
        <f t="shared" si="17"/>
        <v>21270.023000000001</v>
      </c>
    </row>
    <row r="189" spans="1:17" ht="12.95" customHeight="1">
      <c r="A189" s="48" t="s">
        <v>62</v>
      </c>
      <c r="B189" s="49" t="s">
        <v>46</v>
      </c>
      <c r="C189" s="50">
        <v>36306.516000000003</v>
      </c>
      <c r="D189" s="11"/>
      <c r="E189" s="22">
        <f t="shared" si="12"/>
        <v>-3556.5146811422119</v>
      </c>
      <c r="F189" s="22">
        <f t="shared" si="13"/>
        <v>-3556.5</v>
      </c>
      <c r="G189" s="22">
        <f t="shared" si="14"/>
        <v>-8.8099299973691814E-3</v>
      </c>
      <c r="I189" s="22">
        <f t="shared" si="15"/>
        <v>-8.8099299973691814E-3</v>
      </c>
      <c r="O189" s="22">
        <f t="shared" ca="1" si="16"/>
        <v>-1.9336865313544845E-2</v>
      </c>
      <c r="Q189" s="51">
        <f t="shared" si="17"/>
        <v>21288.016000000003</v>
      </c>
    </row>
    <row r="190" spans="1:17" ht="12.95" customHeight="1">
      <c r="A190" s="48" t="s">
        <v>62</v>
      </c>
      <c r="B190" s="49" t="s">
        <v>46</v>
      </c>
      <c r="C190" s="50">
        <v>36306.519999999997</v>
      </c>
      <c r="D190" s="11"/>
      <c r="E190" s="22">
        <f t="shared" si="12"/>
        <v>-3556.5080154174229</v>
      </c>
      <c r="F190" s="22">
        <f t="shared" si="13"/>
        <v>-3556.5</v>
      </c>
      <c r="G190" s="22">
        <f t="shared" si="14"/>
        <v>-4.8099300038302317E-3</v>
      </c>
      <c r="I190" s="22">
        <f t="shared" si="15"/>
        <v>-4.8099300038302317E-3</v>
      </c>
      <c r="O190" s="22">
        <f t="shared" ca="1" si="16"/>
        <v>-1.9336865313544845E-2</v>
      </c>
      <c r="Q190" s="51">
        <f t="shared" si="17"/>
        <v>21288.019999999997</v>
      </c>
    </row>
    <row r="191" spans="1:17" ht="12.95" customHeight="1">
      <c r="A191" s="48" t="s">
        <v>62</v>
      </c>
      <c r="B191" s="49" t="s">
        <v>46</v>
      </c>
      <c r="C191" s="50">
        <v>36306.523999999998</v>
      </c>
      <c r="D191" s="11"/>
      <c r="E191" s="22">
        <f t="shared" si="12"/>
        <v>-3556.5013496926222</v>
      </c>
      <c r="F191" s="22">
        <f t="shared" si="13"/>
        <v>-3556.5</v>
      </c>
      <c r="G191" s="22">
        <f t="shared" si="14"/>
        <v>-8.0993000301532447E-4</v>
      </c>
      <c r="I191" s="22">
        <f t="shared" si="15"/>
        <v>-8.0993000301532447E-4</v>
      </c>
      <c r="O191" s="22">
        <f t="shared" ca="1" si="16"/>
        <v>-1.9336865313544845E-2</v>
      </c>
      <c r="Q191" s="51">
        <f t="shared" si="17"/>
        <v>21288.023999999998</v>
      </c>
    </row>
    <row r="192" spans="1:17" ht="12.95" customHeight="1">
      <c r="A192" s="48" t="s">
        <v>62</v>
      </c>
      <c r="B192" s="49" t="s">
        <v>46</v>
      </c>
      <c r="C192" s="50">
        <v>36306.527000000002</v>
      </c>
      <c r="D192" s="11"/>
      <c r="E192" s="22">
        <f t="shared" si="12"/>
        <v>-3556.4963503990152</v>
      </c>
      <c r="F192" s="22">
        <f t="shared" si="13"/>
        <v>-3556.5</v>
      </c>
      <c r="G192" s="22">
        <f t="shared" si="14"/>
        <v>2.1900700012338348E-3</v>
      </c>
      <c r="I192" s="22">
        <f t="shared" si="15"/>
        <v>2.1900700012338348E-3</v>
      </c>
      <c r="O192" s="22">
        <f t="shared" ca="1" si="16"/>
        <v>-1.9336865313544845E-2</v>
      </c>
      <c r="Q192" s="51">
        <f t="shared" si="17"/>
        <v>21288.027000000002</v>
      </c>
    </row>
    <row r="193" spans="1:17" ht="12.95" customHeight="1">
      <c r="A193" s="48" t="s">
        <v>62</v>
      </c>
      <c r="B193" s="49" t="s">
        <v>44</v>
      </c>
      <c r="C193" s="50">
        <v>36325.434000000001</v>
      </c>
      <c r="D193" s="11"/>
      <c r="E193" s="22">
        <f t="shared" si="12"/>
        <v>-3524.9891357017864</v>
      </c>
      <c r="F193" s="22">
        <f t="shared" si="13"/>
        <v>-3525</v>
      </c>
      <c r="G193" s="22">
        <f t="shared" si="14"/>
        <v>6.5195000061066821E-3</v>
      </c>
      <c r="I193" s="22">
        <f t="shared" si="15"/>
        <v>6.5195000061066821E-3</v>
      </c>
      <c r="O193" s="22">
        <f t="shared" ca="1" si="16"/>
        <v>-1.9290708879502655E-2</v>
      </c>
      <c r="Q193" s="51">
        <f t="shared" si="17"/>
        <v>21306.934000000001</v>
      </c>
    </row>
    <row r="194" spans="1:17" ht="12.95" customHeight="1">
      <c r="A194" s="48" t="s">
        <v>63</v>
      </c>
      <c r="B194" s="49" t="s">
        <v>44</v>
      </c>
      <c r="C194" s="50">
        <v>36584.646000000001</v>
      </c>
      <c r="D194" s="11"/>
      <c r="E194" s="22">
        <f t="shared" si="12"/>
        <v>-3093.0301715034284</v>
      </c>
      <c r="F194" s="22">
        <f t="shared" si="13"/>
        <v>-3093</v>
      </c>
      <c r="G194" s="22">
        <f t="shared" si="14"/>
        <v>-1.8105459996149875E-2</v>
      </c>
      <c r="I194" s="22">
        <f t="shared" si="15"/>
        <v>-1.8105459996149875E-2</v>
      </c>
      <c r="O194" s="22">
        <f t="shared" ca="1" si="16"/>
        <v>-1.8657706355495442E-2</v>
      </c>
      <c r="Q194" s="51">
        <f t="shared" si="17"/>
        <v>21566.146000000001</v>
      </c>
    </row>
    <row r="195" spans="1:17" ht="12.95" customHeight="1">
      <c r="A195" s="48" t="s">
        <v>63</v>
      </c>
      <c r="B195" s="49" t="s">
        <v>46</v>
      </c>
      <c r="C195" s="50">
        <v>36603.553999999996</v>
      </c>
      <c r="D195" s="11"/>
      <c r="E195" s="22">
        <f t="shared" si="12"/>
        <v>-3061.5212903750053</v>
      </c>
      <c r="F195" s="22">
        <f t="shared" si="13"/>
        <v>-3061.5</v>
      </c>
      <c r="G195" s="22">
        <f t="shared" si="14"/>
        <v>-1.2776030001987237E-2</v>
      </c>
      <c r="I195" s="22">
        <f t="shared" si="15"/>
        <v>-1.2776030001987237E-2</v>
      </c>
      <c r="O195" s="22">
        <f t="shared" ca="1" si="16"/>
        <v>-1.8611549921453249E-2</v>
      </c>
      <c r="Q195" s="51">
        <f t="shared" si="17"/>
        <v>21585.053999999996</v>
      </c>
    </row>
    <row r="196" spans="1:17" ht="12.95" customHeight="1">
      <c r="A196" s="48" t="s">
        <v>63</v>
      </c>
      <c r="B196" s="49" t="s">
        <v>44</v>
      </c>
      <c r="C196" s="50">
        <v>36614.67</v>
      </c>
      <c r="D196" s="11"/>
      <c r="E196" s="22">
        <f t="shared" si="12"/>
        <v>-3042.9972411564904</v>
      </c>
      <c r="F196" s="22">
        <f t="shared" si="13"/>
        <v>-3043</v>
      </c>
      <c r="G196" s="22">
        <f t="shared" si="14"/>
        <v>1.6555399997741915E-3</v>
      </c>
      <c r="I196" s="22">
        <f t="shared" si="15"/>
        <v>1.6555399997741915E-3</v>
      </c>
      <c r="O196" s="22">
        <f t="shared" ca="1" si="16"/>
        <v>-1.8584442174476086E-2</v>
      </c>
      <c r="Q196" s="51">
        <f t="shared" si="17"/>
        <v>21596.17</v>
      </c>
    </row>
    <row r="197" spans="1:17" ht="12.95" customHeight="1">
      <c r="A197" s="48" t="s">
        <v>62</v>
      </c>
      <c r="B197" s="49" t="s">
        <v>44</v>
      </c>
      <c r="C197" s="50">
        <v>36628.468999999997</v>
      </c>
      <c r="D197" s="11"/>
      <c r="E197" s="22">
        <f t="shared" si="12"/>
        <v>-3020.0021570285458</v>
      </c>
      <c r="F197" s="22">
        <f t="shared" si="13"/>
        <v>-3020</v>
      </c>
      <c r="G197" s="22">
        <f t="shared" si="14"/>
        <v>-1.294399997277651E-3</v>
      </c>
      <c r="I197" s="22">
        <f t="shared" si="15"/>
        <v>-1.294399997277651E-3</v>
      </c>
      <c r="O197" s="22">
        <f t="shared" ca="1" si="16"/>
        <v>-1.8550740651207185E-2</v>
      </c>
      <c r="Q197" s="51">
        <f t="shared" si="17"/>
        <v>21609.968999999997</v>
      </c>
    </row>
    <row r="198" spans="1:17" ht="12.95" customHeight="1">
      <c r="A198" s="48" t="s">
        <v>62</v>
      </c>
      <c r="B198" s="49" t="s">
        <v>44</v>
      </c>
      <c r="C198" s="50">
        <v>36628.472000000002</v>
      </c>
      <c r="D198" s="11"/>
      <c r="E198" s="22">
        <f t="shared" si="12"/>
        <v>-3019.9971577349388</v>
      </c>
      <c r="F198" s="22">
        <f t="shared" si="13"/>
        <v>-3020</v>
      </c>
      <c r="G198" s="22">
        <f t="shared" si="14"/>
        <v>1.7056000069715083E-3</v>
      </c>
      <c r="I198" s="22">
        <f t="shared" si="15"/>
        <v>1.7056000069715083E-3</v>
      </c>
      <c r="O198" s="22">
        <f t="shared" ca="1" si="16"/>
        <v>-1.8550740651207185E-2</v>
      </c>
      <c r="Q198" s="51">
        <f t="shared" si="17"/>
        <v>21609.972000000002</v>
      </c>
    </row>
    <row r="199" spans="1:17" ht="12.95" customHeight="1">
      <c r="A199" s="48" t="s">
        <v>62</v>
      </c>
      <c r="B199" s="49" t="s">
        <v>44</v>
      </c>
      <c r="C199" s="50">
        <v>36628.474999999999</v>
      </c>
      <c r="D199" s="11"/>
      <c r="E199" s="22">
        <f t="shared" si="12"/>
        <v>-3019.9921584413441</v>
      </c>
      <c r="F199" s="22">
        <f t="shared" si="13"/>
        <v>-3020</v>
      </c>
      <c r="G199" s="22">
        <f t="shared" si="14"/>
        <v>4.7056000039447099E-3</v>
      </c>
      <c r="I199" s="22">
        <f t="shared" si="15"/>
        <v>4.7056000039447099E-3</v>
      </c>
      <c r="O199" s="22">
        <f t="shared" ca="1" si="16"/>
        <v>-1.8550740651207185E-2</v>
      </c>
      <c r="Q199" s="51">
        <f t="shared" si="17"/>
        <v>21609.974999999999</v>
      </c>
    </row>
    <row r="200" spans="1:17" ht="12.95" customHeight="1">
      <c r="A200" s="48" t="s">
        <v>63</v>
      </c>
      <c r="B200" s="49" t="s">
        <v>44</v>
      </c>
      <c r="C200" s="50">
        <v>36628.487999999998</v>
      </c>
      <c r="D200" s="11"/>
      <c r="E200" s="22">
        <f t="shared" si="12"/>
        <v>-3019.9704948357466</v>
      </c>
      <c r="F200" s="22">
        <f t="shared" si="13"/>
        <v>-3020</v>
      </c>
      <c r="G200" s="22">
        <f t="shared" si="14"/>
        <v>1.770560000295518E-2</v>
      </c>
      <c r="I200" s="22">
        <f t="shared" si="15"/>
        <v>1.770560000295518E-2</v>
      </c>
      <c r="O200" s="22">
        <f t="shared" ca="1" si="16"/>
        <v>-1.8550740651207185E-2</v>
      </c>
      <c r="Q200" s="51">
        <f t="shared" si="17"/>
        <v>21609.987999999998</v>
      </c>
    </row>
    <row r="201" spans="1:17" ht="12.95" customHeight="1">
      <c r="A201" s="48" t="s">
        <v>62</v>
      </c>
      <c r="B201" s="49" t="s">
        <v>44</v>
      </c>
      <c r="C201" s="50">
        <v>36637.472000000002</v>
      </c>
      <c r="D201" s="11"/>
      <c r="E201" s="22">
        <f t="shared" si="12"/>
        <v>-3004.9992769354958</v>
      </c>
      <c r="F201" s="22">
        <f t="shared" si="13"/>
        <v>-3005</v>
      </c>
      <c r="G201" s="22">
        <f t="shared" si="14"/>
        <v>4.3390000064391643E-4</v>
      </c>
      <c r="I201" s="22">
        <f t="shared" si="15"/>
        <v>4.3390000064391643E-4</v>
      </c>
      <c r="O201" s="22">
        <f t="shared" ca="1" si="16"/>
        <v>-1.8528761396901378E-2</v>
      </c>
      <c r="Q201" s="51">
        <f t="shared" si="17"/>
        <v>21618.972000000002</v>
      </c>
    </row>
    <row r="202" spans="1:17" ht="12.95" customHeight="1">
      <c r="A202" s="11" t="s">
        <v>52</v>
      </c>
      <c r="B202" s="12" t="s">
        <v>44</v>
      </c>
      <c r="C202" s="11">
        <v>36637.474000000002</v>
      </c>
      <c r="D202" s="11" t="s">
        <v>53</v>
      </c>
      <c r="E202" s="22">
        <f t="shared" si="12"/>
        <v>-3004.9959440730954</v>
      </c>
      <c r="F202" s="22">
        <f t="shared" si="13"/>
        <v>-3005</v>
      </c>
      <c r="G202" s="22">
        <f t="shared" si="14"/>
        <v>2.4339000010513701E-3</v>
      </c>
      <c r="I202" s="22">
        <f t="shared" si="15"/>
        <v>2.4339000010513701E-3</v>
      </c>
      <c r="O202" s="22">
        <f t="shared" ca="1" si="16"/>
        <v>-1.8528761396901378E-2</v>
      </c>
      <c r="Q202" s="51">
        <f t="shared" si="17"/>
        <v>21618.974000000002</v>
      </c>
    </row>
    <row r="203" spans="1:17" ht="12.95" customHeight="1">
      <c r="A203" s="48" t="s">
        <v>62</v>
      </c>
      <c r="B203" s="49" t="s">
        <v>44</v>
      </c>
      <c r="C203" s="50">
        <v>36637.476000000002</v>
      </c>
      <c r="D203" s="11"/>
      <c r="E203" s="22">
        <f t="shared" si="12"/>
        <v>-3004.992611210695</v>
      </c>
      <c r="F203" s="22">
        <f t="shared" si="13"/>
        <v>-3005</v>
      </c>
      <c r="G203" s="22">
        <f t="shared" si="14"/>
        <v>4.4339000014588237E-3</v>
      </c>
      <c r="I203" s="22">
        <f t="shared" si="15"/>
        <v>4.4339000014588237E-3</v>
      </c>
      <c r="O203" s="22">
        <f t="shared" ca="1" si="16"/>
        <v>-1.8528761396901378E-2</v>
      </c>
      <c r="Q203" s="51">
        <f t="shared" si="17"/>
        <v>21618.976000000002</v>
      </c>
    </row>
    <row r="204" spans="1:17" ht="12.95" customHeight="1">
      <c r="A204" s="48" t="s">
        <v>62</v>
      </c>
      <c r="B204" s="49" t="s">
        <v>46</v>
      </c>
      <c r="C204" s="50">
        <v>36638.373</v>
      </c>
      <c r="D204" s="11"/>
      <c r="E204" s="22">
        <f t="shared" si="12"/>
        <v>-3003.497822424355</v>
      </c>
      <c r="F204" s="22">
        <f t="shared" si="13"/>
        <v>-3003.5</v>
      </c>
      <c r="G204" s="22">
        <f t="shared" si="14"/>
        <v>1.3067300023976713E-3</v>
      </c>
      <c r="I204" s="22">
        <f t="shared" si="15"/>
        <v>1.3067300023976713E-3</v>
      </c>
      <c r="O204" s="22">
        <f t="shared" ca="1" si="16"/>
        <v>-1.8526563471470799E-2</v>
      </c>
      <c r="Q204" s="51">
        <f t="shared" si="17"/>
        <v>21619.873</v>
      </c>
    </row>
    <row r="205" spans="1:17" ht="12.95" customHeight="1">
      <c r="A205" s="48" t="s">
        <v>62</v>
      </c>
      <c r="B205" s="49" t="s">
        <v>44</v>
      </c>
      <c r="C205" s="50">
        <v>36640.472000000002</v>
      </c>
      <c r="D205" s="11"/>
      <c r="E205" s="22">
        <f t="shared" si="12"/>
        <v>-2999.9999833356815</v>
      </c>
      <c r="F205" s="22">
        <f t="shared" si="13"/>
        <v>-3000</v>
      </c>
      <c r="G205" s="22">
        <f t="shared" si="14"/>
        <v>1.0000003385357559E-5</v>
      </c>
      <c r="I205" s="22">
        <f t="shared" si="15"/>
        <v>1.0000003385357559E-5</v>
      </c>
      <c r="O205" s="22">
        <f t="shared" ca="1" si="16"/>
        <v>-1.8521434978799444E-2</v>
      </c>
      <c r="Q205" s="51">
        <f t="shared" si="17"/>
        <v>21621.972000000002</v>
      </c>
    </row>
    <row r="206" spans="1:17" ht="12.95" customHeight="1">
      <c r="A206" s="48" t="s">
        <v>62</v>
      </c>
      <c r="B206" s="49" t="s">
        <v>46</v>
      </c>
      <c r="C206" s="50">
        <v>36671.377999999997</v>
      </c>
      <c r="D206" s="11"/>
      <c r="E206" s="22">
        <f t="shared" si="12"/>
        <v>-2948.4972606704018</v>
      </c>
      <c r="F206" s="22">
        <f t="shared" si="13"/>
        <v>-2948.5</v>
      </c>
      <c r="G206" s="22">
        <f t="shared" si="14"/>
        <v>1.6438300008303486E-3</v>
      </c>
      <c r="I206" s="22">
        <f t="shared" si="15"/>
        <v>1.6438300008303486E-3</v>
      </c>
      <c r="O206" s="22">
        <f t="shared" ca="1" si="16"/>
        <v>-1.844597287234951E-2</v>
      </c>
      <c r="Q206" s="51">
        <f t="shared" si="17"/>
        <v>21652.877999999997</v>
      </c>
    </row>
    <row r="207" spans="1:17" ht="12.95" customHeight="1">
      <c r="A207" s="11" t="s">
        <v>54</v>
      </c>
      <c r="B207" s="12" t="s">
        <v>46</v>
      </c>
      <c r="C207" s="11">
        <v>37017.324000000001</v>
      </c>
      <c r="D207" s="11" t="s">
        <v>39</v>
      </c>
      <c r="E207" s="22">
        <f t="shared" si="12"/>
        <v>-2372.0020527766046</v>
      </c>
      <c r="F207" s="22">
        <f t="shared" si="13"/>
        <v>-2372</v>
      </c>
      <c r="G207" s="22">
        <f t="shared" si="14"/>
        <v>-1.2318399967625737E-3</v>
      </c>
      <c r="I207" s="22">
        <f t="shared" si="15"/>
        <v>-1.2318399967625737E-3</v>
      </c>
      <c r="O207" s="22">
        <f t="shared" ca="1" si="16"/>
        <v>-1.7601236865196365E-2</v>
      </c>
      <c r="Q207" s="51">
        <f t="shared" si="17"/>
        <v>21998.824000000001</v>
      </c>
    </row>
    <row r="208" spans="1:17" ht="12.95" customHeight="1">
      <c r="A208" s="48" t="s">
        <v>64</v>
      </c>
      <c r="B208" s="49" t="s">
        <v>44</v>
      </c>
      <c r="C208" s="50">
        <v>37353.372000000003</v>
      </c>
      <c r="D208" s="11"/>
      <c r="E208" s="22">
        <f t="shared" si="12"/>
        <v>-1812.0011808997967</v>
      </c>
      <c r="F208" s="22">
        <f t="shared" si="13"/>
        <v>-1812</v>
      </c>
      <c r="G208" s="22">
        <f t="shared" si="14"/>
        <v>-7.0863999280845746E-4</v>
      </c>
      <c r="I208" s="22">
        <f t="shared" si="15"/>
        <v>-7.0863999280845746E-4</v>
      </c>
      <c r="O208" s="22">
        <f t="shared" ca="1" si="16"/>
        <v>-1.678067803777961E-2</v>
      </c>
      <c r="Q208" s="51">
        <f t="shared" si="17"/>
        <v>22334.872000000003</v>
      </c>
    </row>
    <row r="209" spans="1:17" ht="12.95" customHeight="1">
      <c r="A209" s="48" t="s">
        <v>64</v>
      </c>
      <c r="B209" s="49" t="s">
        <v>44</v>
      </c>
      <c r="C209" s="50">
        <v>37353.372000000003</v>
      </c>
      <c r="D209" s="11"/>
      <c r="E209" s="22">
        <f t="shared" si="12"/>
        <v>-1812.0011808997967</v>
      </c>
      <c r="F209" s="22">
        <f t="shared" si="13"/>
        <v>-1812</v>
      </c>
      <c r="G209" s="22">
        <f t="shared" si="14"/>
        <v>-7.0863999280845746E-4</v>
      </c>
      <c r="I209" s="22">
        <f t="shared" si="15"/>
        <v>-7.0863999280845746E-4</v>
      </c>
      <c r="O209" s="22">
        <f t="shared" ca="1" si="16"/>
        <v>-1.678067803777961E-2</v>
      </c>
      <c r="Q209" s="51">
        <f t="shared" si="17"/>
        <v>22334.872000000003</v>
      </c>
    </row>
    <row r="210" spans="1:17" ht="12.95" customHeight="1">
      <c r="A210" s="48" t="s">
        <v>64</v>
      </c>
      <c r="B210" s="49" t="s">
        <v>44</v>
      </c>
      <c r="C210" s="50">
        <v>37365.377999999997</v>
      </c>
      <c r="D210" s="11"/>
      <c r="E210" s="22">
        <f t="shared" si="12"/>
        <v>-1791.9940079133498</v>
      </c>
      <c r="F210" s="22">
        <f t="shared" si="13"/>
        <v>-1792</v>
      </c>
      <c r="G210" s="22">
        <f t="shared" si="14"/>
        <v>3.5957599975517951E-3</v>
      </c>
      <c r="I210" s="22">
        <f t="shared" si="15"/>
        <v>3.5957599975517951E-3</v>
      </c>
      <c r="O210" s="22">
        <f t="shared" ca="1" si="16"/>
        <v>-1.6751372365371869E-2</v>
      </c>
      <c r="Q210" s="51">
        <f t="shared" si="17"/>
        <v>22346.877999999997</v>
      </c>
    </row>
    <row r="211" spans="1:17" ht="12.95" customHeight="1">
      <c r="A211" s="48" t="s">
        <v>64</v>
      </c>
      <c r="B211" s="49" t="s">
        <v>44</v>
      </c>
      <c r="C211" s="50">
        <v>37368.373</v>
      </c>
      <c r="D211" s="11"/>
      <c r="E211" s="22">
        <f t="shared" si="12"/>
        <v>-1787.0030464695308</v>
      </c>
      <c r="F211" s="22">
        <f t="shared" si="13"/>
        <v>-1787</v>
      </c>
      <c r="G211" s="22">
        <f t="shared" si="14"/>
        <v>-1.828139997087419E-3</v>
      </c>
      <c r="I211" s="22">
        <f t="shared" si="15"/>
        <v>-1.828139997087419E-3</v>
      </c>
      <c r="O211" s="22">
        <f t="shared" ca="1" si="16"/>
        <v>-1.6744045947269935E-2</v>
      </c>
      <c r="Q211" s="51">
        <f t="shared" si="17"/>
        <v>22349.873</v>
      </c>
    </row>
    <row r="212" spans="1:17" ht="12.95" customHeight="1">
      <c r="A212" s="48" t="s">
        <v>64</v>
      </c>
      <c r="B212" s="49" t="s">
        <v>44</v>
      </c>
      <c r="C212" s="50">
        <v>37368.374000000003</v>
      </c>
      <c r="D212" s="11"/>
      <c r="E212" s="22">
        <f t="shared" si="12"/>
        <v>-1787.0013800383244</v>
      </c>
      <c r="F212" s="22">
        <f t="shared" si="13"/>
        <v>-1787</v>
      </c>
      <c r="G212" s="22">
        <f t="shared" si="14"/>
        <v>-8.2813999324571341E-4</v>
      </c>
      <c r="I212" s="22">
        <f t="shared" si="15"/>
        <v>-8.2813999324571341E-4</v>
      </c>
      <c r="O212" s="22">
        <f t="shared" ca="1" si="16"/>
        <v>-1.6744045947269935E-2</v>
      </c>
      <c r="Q212" s="51">
        <f t="shared" si="17"/>
        <v>22349.874000000003</v>
      </c>
    </row>
    <row r="213" spans="1:17" ht="12.95" customHeight="1">
      <c r="A213" s="48" t="s">
        <v>64</v>
      </c>
      <c r="B213" s="49" t="s">
        <v>44</v>
      </c>
      <c r="C213" s="50">
        <v>37368.375</v>
      </c>
      <c r="D213" s="11"/>
      <c r="E213" s="22">
        <f t="shared" ref="E213:E276" si="18">+(C213-C$7)/C$8</f>
        <v>-1786.9997136071302</v>
      </c>
      <c r="F213" s="22">
        <f t="shared" ref="F213:F276" si="19">ROUND(2*E213,0)/2</f>
        <v>-1787</v>
      </c>
      <c r="G213" s="22">
        <f t="shared" ref="G213:G276" si="20">+C213-(C$7+F213*C$8)</f>
        <v>1.7186000332003459E-4</v>
      </c>
      <c r="I213" s="22">
        <f t="shared" ref="I213:I276" si="21">+G213</f>
        <v>1.7186000332003459E-4</v>
      </c>
      <c r="O213" s="22">
        <f t="shared" ref="O213:O276" ca="1" si="22">+C$11+C$12*$F213</f>
        <v>-1.6744045947269935E-2</v>
      </c>
      <c r="Q213" s="51">
        <f t="shared" ref="Q213:Q276" si="23">+C213-15018.5</f>
        <v>22349.875</v>
      </c>
    </row>
    <row r="214" spans="1:17" ht="12.95" customHeight="1">
      <c r="A214" s="48" t="s">
        <v>64</v>
      </c>
      <c r="B214" s="49" t="s">
        <v>44</v>
      </c>
      <c r="C214" s="50">
        <v>37368.379000000001</v>
      </c>
      <c r="D214" s="11"/>
      <c r="E214" s="22">
        <f t="shared" si="18"/>
        <v>-1786.9930478823292</v>
      </c>
      <c r="F214" s="22">
        <f t="shared" si="19"/>
        <v>-1787</v>
      </c>
      <c r="G214" s="22">
        <f t="shared" si="20"/>
        <v>4.1718600041349418E-3</v>
      </c>
      <c r="I214" s="22">
        <f t="shared" si="21"/>
        <v>4.1718600041349418E-3</v>
      </c>
      <c r="O214" s="22">
        <f t="shared" ca="1" si="22"/>
        <v>-1.6744045947269935E-2</v>
      </c>
      <c r="Q214" s="51">
        <f t="shared" si="23"/>
        <v>22349.879000000001</v>
      </c>
    </row>
    <row r="215" spans="1:17" ht="12.95" customHeight="1">
      <c r="A215" s="48" t="s">
        <v>65</v>
      </c>
      <c r="B215" s="49" t="s">
        <v>46</v>
      </c>
      <c r="C215" s="50">
        <v>37401.675999999999</v>
      </c>
      <c r="D215" s="11"/>
      <c r="E215" s="22">
        <f t="shared" si="18"/>
        <v>-1731.5058882179919</v>
      </c>
      <c r="F215" s="22">
        <f t="shared" si="19"/>
        <v>-1731.5</v>
      </c>
      <c r="G215" s="22">
        <f t="shared" si="20"/>
        <v>-3.5334299973328598E-3</v>
      </c>
      <c r="I215" s="22">
        <f t="shared" si="21"/>
        <v>-3.5334299973328598E-3</v>
      </c>
      <c r="O215" s="22">
        <f t="shared" ca="1" si="22"/>
        <v>-1.6662722706338451E-2</v>
      </c>
      <c r="Q215" s="51">
        <f t="shared" si="23"/>
        <v>22383.175999999999</v>
      </c>
    </row>
    <row r="216" spans="1:17" ht="12.95" customHeight="1">
      <c r="A216" s="48" t="s">
        <v>65</v>
      </c>
      <c r="B216" s="49" t="s">
        <v>44</v>
      </c>
      <c r="C216" s="50">
        <v>37406.767999999996</v>
      </c>
      <c r="D216" s="11"/>
      <c r="E216" s="22">
        <f t="shared" si="18"/>
        <v>-1723.0204205479122</v>
      </c>
      <c r="F216" s="22">
        <f t="shared" si="19"/>
        <v>-1723</v>
      </c>
      <c r="G216" s="22">
        <f t="shared" si="20"/>
        <v>-1.2254059998667799E-2</v>
      </c>
      <c r="I216" s="22">
        <f t="shared" si="21"/>
        <v>-1.2254059998667799E-2</v>
      </c>
      <c r="O216" s="22">
        <f t="shared" ca="1" si="22"/>
        <v>-1.6650267795565162E-2</v>
      </c>
      <c r="Q216" s="51">
        <f t="shared" si="23"/>
        <v>22388.267999999996</v>
      </c>
    </row>
    <row r="217" spans="1:17" ht="12.95" customHeight="1">
      <c r="A217" s="48" t="s">
        <v>65</v>
      </c>
      <c r="B217" s="49" t="s">
        <v>46</v>
      </c>
      <c r="C217" s="50">
        <v>37407.675000000003</v>
      </c>
      <c r="D217" s="11"/>
      <c r="E217" s="22">
        <f t="shared" si="18"/>
        <v>-1721.5089674495573</v>
      </c>
      <c r="F217" s="22">
        <f t="shared" si="19"/>
        <v>-1721.5</v>
      </c>
      <c r="G217" s="22">
        <f t="shared" si="20"/>
        <v>-5.3812299956916831E-3</v>
      </c>
      <c r="I217" s="22">
        <f t="shared" si="21"/>
        <v>-5.3812299956916831E-3</v>
      </c>
      <c r="O217" s="22">
        <f t="shared" ca="1" si="22"/>
        <v>-1.664806987013458E-2</v>
      </c>
      <c r="Q217" s="51">
        <f t="shared" si="23"/>
        <v>22389.175000000003</v>
      </c>
    </row>
    <row r="218" spans="1:17" ht="12.95" customHeight="1">
      <c r="A218" s="48" t="s">
        <v>65</v>
      </c>
      <c r="B218" s="49" t="s">
        <v>46</v>
      </c>
      <c r="C218" s="50">
        <v>37410.665999999997</v>
      </c>
      <c r="D218" s="11"/>
      <c r="E218" s="22">
        <f t="shared" si="18"/>
        <v>-1716.5246717305515</v>
      </c>
      <c r="F218" s="22">
        <f t="shared" si="19"/>
        <v>-1716.5</v>
      </c>
      <c r="G218" s="22">
        <f t="shared" si="20"/>
        <v>-1.4805129998421762E-2</v>
      </c>
      <c r="I218" s="22">
        <f t="shared" si="21"/>
        <v>-1.4805129998421762E-2</v>
      </c>
      <c r="O218" s="22">
        <f t="shared" ca="1" si="22"/>
        <v>-1.6640743452032647E-2</v>
      </c>
      <c r="Q218" s="51">
        <f t="shared" si="23"/>
        <v>22392.165999999997</v>
      </c>
    </row>
    <row r="219" spans="1:17" ht="12.95" customHeight="1">
      <c r="A219" s="48" t="s">
        <v>65</v>
      </c>
      <c r="B219" s="49" t="s">
        <v>46</v>
      </c>
      <c r="C219" s="50">
        <v>37416.675000000003</v>
      </c>
      <c r="D219" s="11"/>
      <c r="E219" s="22">
        <f t="shared" si="18"/>
        <v>-1706.5110866501143</v>
      </c>
      <c r="F219" s="22">
        <f t="shared" si="19"/>
        <v>-1706.5</v>
      </c>
      <c r="G219" s="22">
        <f t="shared" si="20"/>
        <v>-6.6529299947433174E-3</v>
      </c>
      <c r="I219" s="22">
        <f t="shared" si="21"/>
        <v>-6.6529299947433174E-3</v>
      </c>
      <c r="O219" s="22">
        <f t="shared" ca="1" si="22"/>
        <v>-1.6626090615828773E-2</v>
      </c>
      <c r="Q219" s="51">
        <f t="shared" si="23"/>
        <v>22398.175000000003</v>
      </c>
    </row>
    <row r="220" spans="1:17" ht="12.95" customHeight="1">
      <c r="A220" s="48" t="s">
        <v>65</v>
      </c>
      <c r="B220" s="49" t="s">
        <v>44</v>
      </c>
      <c r="C220" s="50">
        <v>37427.756999999998</v>
      </c>
      <c r="D220" s="11"/>
      <c r="E220" s="22">
        <f t="shared" si="18"/>
        <v>-1688.0436960924087</v>
      </c>
      <c r="F220" s="22">
        <f t="shared" si="19"/>
        <v>-1688</v>
      </c>
      <c r="G220" s="22">
        <f t="shared" si="20"/>
        <v>-2.62213599999086E-2</v>
      </c>
      <c r="I220" s="22">
        <f t="shared" si="21"/>
        <v>-2.62213599999086E-2</v>
      </c>
      <c r="O220" s="22">
        <f t="shared" ca="1" si="22"/>
        <v>-1.6598982868851614E-2</v>
      </c>
      <c r="Q220" s="51">
        <f t="shared" si="23"/>
        <v>22409.256999999998</v>
      </c>
    </row>
    <row r="221" spans="1:17" ht="12.95" customHeight="1">
      <c r="A221" s="48" t="s">
        <v>65</v>
      </c>
      <c r="B221" s="49" t="s">
        <v>46</v>
      </c>
      <c r="C221" s="50">
        <v>37428.667999999998</v>
      </c>
      <c r="D221" s="11"/>
      <c r="E221" s="22">
        <f t="shared" si="18"/>
        <v>-1686.5255772692649</v>
      </c>
      <c r="F221" s="22">
        <f t="shared" si="19"/>
        <v>-1686.5</v>
      </c>
      <c r="G221" s="22">
        <f t="shared" si="20"/>
        <v>-1.5348530003393535E-2</v>
      </c>
      <c r="I221" s="22">
        <f t="shared" si="21"/>
        <v>-1.5348530003393535E-2</v>
      </c>
      <c r="O221" s="22">
        <f t="shared" ca="1" si="22"/>
        <v>-1.6596784943421032E-2</v>
      </c>
      <c r="Q221" s="51">
        <f t="shared" si="23"/>
        <v>22410.167999999998</v>
      </c>
    </row>
    <row r="222" spans="1:17" ht="12.95" customHeight="1">
      <c r="A222" s="48" t="s">
        <v>65</v>
      </c>
      <c r="B222" s="49" t="s">
        <v>46</v>
      </c>
      <c r="C222" s="50">
        <v>37440.665000000001</v>
      </c>
      <c r="D222" s="11"/>
      <c r="E222" s="22">
        <f t="shared" si="18"/>
        <v>-1666.5334021636024</v>
      </c>
      <c r="F222" s="22">
        <f t="shared" si="19"/>
        <v>-1666.5</v>
      </c>
      <c r="G222" s="22">
        <f t="shared" si="20"/>
        <v>-2.0044129996676929E-2</v>
      </c>
      <c r="I222" s="22">
        <f t="shared" si="21"/>
        <v>-2.0044129996676929E-2</v>
      </c>
      <c r="O222" s="22">
        <f t="shared" ca="1" si="22"/>
        <v>-1.6567479271013291E-2</v>
      </c>
      <c r="Q222" s="51">
        <f t="shared" si="23"/>
        <v>22422.165000000001</v>
      </c>
    </row>
    <row r="223" spans="1:17" ht="12.95" customHeight="1">
      <c r="A223" s="48" t="s">
        <v>65</v>
      </c>
      <c r="B223" s="49" t="s">
        <v>46</v>
      </c>
      <c r="C223" s="50">
        <v>37467.659</v>
      </c>
      <c r="D223" s="11"/>
      <c r="E223" s="22">
        <f t="shared" si="18"/>
        <v>-1621.549758352475</v>
      </c>
      <c r="F223" s="22">
        <f t="shared" si="19"/>
        <v>-1621.5</v>
      </c>
      <c r="G223" s="22">
        <f t="shared" si="20"/>
        <v>-2.9859229995054193E-2</v>
      </c>
      <c r="I223" s="22">
        <f t="shared" si="21"/>
        <v>-2.9859229995054193E-2</v>
      </c>
      <c r="O223" s="22">
        <f t="shared" ca="1" si="22"/>
        <v>-1.6501541508095872E-2</v>
      </c>
      <c r="Q223" s="51">
        <f t="shared" si="23"/>
        <v>22449.159</v>
      </c>
    </row>
    <row r="224" spans="1:17" ht="12.95" customHeight="1">
      <c r="A224" s="48" t="s">
        <v>64</v>
      </c>
      <c r="B224" s="49" t="s">
        <v>44</v>
      </c>
      <c r="C224" s="50">
        <v>37731.423000000003</v>
      </c>
      <c r="D224" s="11"/>
      <c r="E224" s="22">
        <f t="shared" si="18"/>
        <v>-1182.005199331993</v>
      </c>
      <c r="F224" s="22">
        <f t="shared" si="19"/>
        <v>-1182</v>
      </c>
      <c r="G224" s="22">
        <f t="shared" si="20"/>
        <v>-3.1200399971567094E-3</v>
      </c>
      <c r="I224" s="22">
        <f t="shared" si="21"/>
        <v>-3.1200399971567094E-3</v>
      </c>
      <c r="O224" s="22">
        <f t="shared" ca="1" si="22"/>
        <v>-1.5857549356935757E-2</v>
      </c>
      <c r="Q224" s="51">
        <f t="shared" si="23"/>
        <v>22712.923000000003</v>
      </c>
    </row>
    <row r="225" spans="1:17" ht="12.95" customHeight="1">
      <c r="A225" s="48" t="s">
        <v>64</v>
      </c>
      <c r="B225" s="49" t="s">
        <v>44</v>
      </c>
      <c r="C225" s="50">
        <v>37749.428</v>
      </c>
      <c r="D225" s="11"/>
      <c r="E225" s="22">
        <f t="shared" si="18"/>
        <v>-1152.0011055771117</v>
      </c>
      <c r="F225" s="22">
        <f t="shared" si="19"/>
        <v>-1152</v>
      </c>
      <c r="G225" s="22">
        <f t="shared" si="20"/>
        <v>-6.6343999787932262E-4</v>
      </c>
      <c r="I225" s="22">
        <f t="shared" si="21"/>
        <v>-6.6343999787932262E-4</v>
      </c>
      <c r="O225" s="22">
        <f t="shared" ca="1" si="22"/>
        <v>-1.5813590848324146E-2</v>
      </c>
      <c r="Q225" s="51">
        <f t="shared" si="23"/>
        <v>22730.928</v>
      </c>
    </row>
    <row r="226" spans="1:17" ht="12.95" customHeight="1">
      <c r="A226" s="48" t="s">
        <v>64</v>
      </c>
      <c r="B226" s="49" t="s">
        <v>44</v>
      </c>
      <c r="C226" s="50">
        <v>37749.432999999997</v>
      </c>
      <c r="D226" s="11"/>
      <c r="E226" s="22">
        <f t="shared" si="18"/>
        <v>-1151.9927734211162</v>
      </c>
      <c r="F226" s="22">
        <f t="shared" si="19"/>
        <v>-1152</v>
      </c>
      <c r="G226" s="22">
        <f t="shared" si="20"/>
        <v>4.3365599995013326E-3</v>
      </c>
      <c r="I226" s="22">
        <f t="shared" si="21"/>
        <v>4.3365599995013326E-3</v>
      </c>
      <c r="O226" s="22">
        <f t="shared" ca="1" si="22"/>
        <v>-1.5813590848324146E-2</v>
      </c>
      <c r="Q226" s="51">
        <f t="shared" si="23"/>
        <v>22730.932999999997</v>
      </c>
    </row>
    <row r="227" spans="1:17" ht="12.95" customHeight="1">
      <c r="A227" s="11" t="s">
        <v>54</v>
      </c>
      <c r="B227" s="12" t="s">
        <v>44</v>
      </c>
      <c r="C227" s="11">
        <v>37758.731</v>
      </c>
      <c r="D227" s="11" t="s">
        <v>39</v>
      </c>
      <c r="E227" s="22">
        <f t="shared" si="18"/>
        <v>-1136.4982961240876</v>
      </c>
      <c r="F227" s="22">
        <f t="shared" si="19"/>
        <v>-1136.5</v>
      </c>
      <c r="G227" s="22">
        <f t="shared" si="20"/>
        <v>1.0224700017715804E-3</v>
      </c>
      <c r="I227" s="22">
        <f t="shared" si="21"/>
        <v>1.0224700017715804E-3</v>
      </c>
      <c r="O227" s="22">
        <f t="shared" ca="1" si="22"/>
        <v>-1.5790878952208147E-2</v>
      </c>
      <c r="Q227" s="51">
        <f t="shared" si="23"/>
        <v>22740.231</v>
      </c>
    </row>
    <row r="228" spans="1:17" ht="12.95" customHeight="1">
      <c r="A228" s="11" t="s">
        <v>54</v>
      </c>
      <c r="B228" s="12" t="s">
        <v>44</v>
      </c>
      <c r="C228" s="11">
        <v>37764.731299999999</v>
      </c>
      <c r="D228" s="11" t="s">
        <v>39</v>
      </c>
      <c r="E228" s="22">
        <f t="shared" si="18"/>
        <v>-1126.4992089950995</v>
      </c>
      <c r="F228" s="22">
        <f t="shared" si="19"/>
        <v>-1126.5</v>
      </c>
      <c r="G228" s="22">
        <f t="shared" si="20"/>
        <v>4.7466999967582524E-4</v>
      </c>
      <c r="I228" s="22">
        <f t="shared" si="21"/>
        <v>4.7466999967582524E-4</v>
      </c>
      <c r="O228" s="22">
        <f t="shared" ca="1" si="22"/>
        <v>-1.5776226116004276E-2</v>
      </c>
      <c r="Q228" s="51">
        <f t="shared" si="23"/>
        <v>22746.231299999999</v>
      </c>
    </row>
    <row r="229" spans="1:17" ht="12.95" customHeight="1">
      <c r="A229" s="11" t="s">
        <v>54</v>
      </c>
      <c r="B229" s="12" t="s">
        <v>46</v>
      </c>
      <c r="C229" s="11">
        <v>37765.631600000001</v>
      </c>
      <c r="D229" s="11" t="s">
        <v>39</v>
      </c>
      <c r="E229" s="22">
        <f t="shared" si="18"/>
        <v>-1124.9989209857931</v>
      </c>
      <c r="F229" s="22">
        <f t="shared" si="19"/>
        <v>-1125</v>
      </c>
      <c r="G229" s="22">
        <f t="shared" si="20"/>
        <v>6.4750000456115231E-4</v>
      </c>
      <c r="I229" s="22">
        <f t="shared" si="21"/>
        <v>6.4750000456115231E-4</v>
      </c>
      <c r="O229" s="22">
        <f t="shared" ca="1" si="22"/>
        <v>-1.5774028190573695E-2</v>
      </c>
      <c r="Q229" s="51">
        <f t="shared" si="23"/>
        <v>22747.131600000001</v>
      </c>
    </row>
    <row r="230" spans="1:17" ht="12.95" customHeight="1">
      <c r="A230" s="48" t="s">
        <v>64</v>
      </c>
      <c r="B230" s="49" t="s">
        <v>44</v>
      </c>
      <c r="C230" s="50">
        <v>37767.43</v>
      </c>
      <c r="D230" s="11"/>
      <c r="E230" s="22">
        <f t="shared" si="18"/>
        <v>-1122.0020111158251</v>
      </c>
      <c r="F230" s="22">
        <f t="shared" si="19"/>
        <v>-1122</v>
      </c>
      <c r="G230" s="22">
        <f t="shared" si="20"/>
        <v>-1.2068399955751374E-3</v>
      </c>
      <c r="I230" s="22">
        <f t="shared" si="21"/>
        <v>-1.2068399955751374E-3</v>
      </c>
      <c r="O230" s="22">
        <f t="shared" ca="1" si="22"/>
        <v>-1.5769632339712535E-2</v>
      </c>
      <c r="Q230" s="51">
        <f t="shared" si="23"/>
        <v>22748.93</v>
      </c>
    </row>
    <row r="231" spans="1:17" ht="12.95" customHeight="1">
      <c r="A231" s="48" t="s">
        <v>64</v>
      </c>
      <c r="B231" s="49" t="s">
        <v>44</v>
      </c>
      <c r="C231" s="50">
        <v>37779.432999999997</v>
      </c>
      <c r="D231" s="11"/>
      <c r="E231" s="22">
        <f t="shared" si="18"/>
        <v>-1101.9998374229729</v>
      </c>
      <c r="F231" s="22">
        <f t="shared" si="19"/>
        <v>-1102</v>
      </c>
      <c r="G231" s="22">
        <f t="shared" si="20"/>
        <v>9.755999781191349E-5</v>
      </c>
      <c r="I231" s="22">
        <f t="shared" si="21"/>
        <v>9.755999781191349E-5</v>
      </c>
      <c r="O231" s="22">
        <f t="shared" ca="1" si="22"/>
        <v>-1.5740326667304794E-2</v>
      </c>
      <c r="Q231" s="51">
        <f t="shared" si="23"/>
        <v>22760.932999999997</v>
      </c>
    </row>
    <row r="232" spans="1:17" ht="12.95" customHeight="1">
      <c r="A232" s="48" t="s">
        <v>64</v>
      </c>
      <c r="B232" s="49" t="s">
        <v>44</v>
      </c>
      <c r="C232" s="50">
        <v>37779.436000000002</v>
      </c>
      <c r="D232" s="11"/>
      <c r="E232" s="22">
        <f t="shared" si="18"/>
        <v>-1101.9948381293659</v>
      </c>
      <c r="F232" s="22">
        <f t="shared" si="19"/>
        <v>-1102</v>
      </c>
      <c r="G232" s="22">
        <f t="shared" si="20"/>
        <v>3.0975600020610727E-3</v>
      </c>
      <c r="I232" s="22">
        <f t="shared" si="21"/>
        <v>3.0975600020610727E-3</v>
      </c>
      <c r="O232" s="22">
        <f t="shared" ca="1" si="22"/>
        <v>-1.5740326667304794E-2</v>
      </c>
      <c r="Q232" s="51">
        <f t="shared" si="23"/>
        <v>22760.936000000002</v>
      </c>
    </row>
    <row r="233" spans="1:17" ht="12.95" customHeight="1">
      <c r="A233" s="48" t="s">
        <v>64</v>
      </c>
      <c r="B233" s="49" t="s">
        <v>44</v>
      </c>
      <c r="C233" s="50">
        <v>37779.436999999998</v>
      </c>
      <c r="D233" s="11"/>
      <c r="E233" s="22">
        <f t="shared" si="18"/>
        <v>-1101.9931716981719</v>
      </c>
      <c r="F233" s="22">
        <f t="shared" si="19"/>
        <v>-1102</v>
      </c>
      <c r="G233" s="22">
        <f t="shared" si="20"/>
        <v>4.0975599986268207E-3</v>
      </c>
      <c r="I233" s="22">
        <f t="shared" si="21"/>
        <v>4.0975599986268207E-3</v>
      </c>
      <c r="O233" s="22">
        <f t="shared" ca="1" si="22"/>
        <v>-1.5740326667304794E-2</v>
      </c>
      <c r="Q233" s="51">
        <f t="shared" si="23"/>
        <v>22760.936999999998</v>
      </c>
    </row>
    <row r="234" spans="1:17" ht="12.95" customHeight="1">
      <c r="A234" s="48" t="s">
        <v>66</v>
      </c>
      <c r="B234" s="49" t="s">
        <v>44</v>
      </c>
      <c r="C234" s="50">
        <v>37785.423000000003</v>
      </c>
      <c r="D234" s="11"/>
      <c r="E234" s="22">
        <f t="shared" si="18"/>
        <v>-1092.0179145353347</v>
      </c>
      <c r="F234" s="22">
        <f t="shared" si="19"/>
        <v>-1092</v>
      </c>
      <c r="G234" s="22">
        <f t="shared" si="20"/>
        <v>-1.0750239998742472E-2</v>
      </c>
      <c r="I234" s="22">
        <f t="shared" si="21"/>
        <v>-1.0750239998742472E-2</v>
      </c>
      <c r="O234" s="22">
        <f t="shared" ca="1" si="22"/>
        <v>-1.5725673831100923E-2</v>
      </c>
      <c r="Q234" s="51">
        <f t="shared" si="23"/>
        <v>22766.923000000003</v>
      </c>
    </row>
    <row r="235" spans="1:17" ht="12.95" customHeight="1">
      <c r="A235" s="48" t="s">
        <v>66</v>
      </c>
      <c r="B235" s="49" t="s">
        <v>44</v>
      </c>
      <c r="C235" s="50">
        <v>37785.425999999999</v>
      </c>
      <c r="D235" s="11"/>
      <c r="E235" s="22">
        <f t="shared" si="18"/>
        <v>-1092.0129152417401</v>
      </c>
      <c r="F235" s="22">
        <f t="shared" si="19"/>
        <v>-1092</v>
      </c>
      <c r="G235" s="22">
        <f t="shared" si="20"/>
        <v>-7.7502400017692707E-3</v>
      </c>
      <c r="I235" s="22">
        <f t="shared" si="21"/>
        <v>-7.7502400017692707E-3</v>
      </c>
      <c r="O235" s="22">
        <f t="shared" ca="1" si="22"/>
        <v>-1.5725673831100923E-2</v>
      </c>
      <c r="Q235" s="51">
        <f t="shared" si="23"/>
        <v>22766.925999999999</v>
      </c>
    </row>
    <row r="236" spans="1:17" ht="12.95" customHeight="1">
      <c r="A236" s="48" t="s">
        <v>67</v>
      </c>
      <c r="B236" s="49" t="s">
        <v>46</v>
      </c>
      <c r="C236" s="50">
        <v>38089.385999999999</v>
      </c>
      <c r="D236" s="11"/>
      <c r="E236" s="22">
        <f t="shared" si="18"/>
        <v>-585.48448770855191</v>
      </c>
      <c r="F236" s="22">
        <f t="shared" si="19"/>
        <v>-585.5</v>
      </c>
      <c r="G236" s="22">
        <f t="shared" si="20"/>
        <v>9.3086900014895946E-3</v>
      </c>
      <c r="I236" s="22">
        <f t="shared" si="21"/>
        <v>9.3086900014895946E-3</v>
      </c>
      <c r="O236" s="22">
        <f t="shared" ca="1" si="22"/>
        <v>-1.4983507677374873E-2</v>
      </c>
      <c r="Q236" s="51">
        <f t="shared" si="23"/>
        <v>23070.885999999999</v>
      </c>
    </row>
    <row r="237" spans="1:17" ht="12.95" customHeight="1">
      <c r="A237" s="48" t="s">
        <v>68</v>
      </c>
      <c r="B237" s="49" t="s">
        <v>44</v>
      </c>
      <c r="C237" s="50">
        <v>38090.286999999997</v>
      </c>
      <c r="D237" s="11"/>
      <c r="E237" s="22">
        <f t="shared" si="18"/>
        <v>-583.98303319741103</v>
      </c>
      <c r="F237" s="22">
        <f t="shared" si="19"/>
        <v>-584</v>
      </c>
      <c r="G237" s="22">
        <f t="shared" si="20"/>
        <v>1.0181519995967392E-2</v>
      </c>
      <c r="I237" s="22">
        <f t="shared" si="21"/>
        <v>1.0181519995967392E-2</v>
      </c>
      <c r="O237" s="22">
        <f t="shared" ca="1" si="22"/>
        <v>-1.4981309751944293E-2</v>
      </c>
      <c r="Q237" s="51">
        <f t="shared" si="23"/>
        <v>23071.786999999997</v>
      </c>
    </row>
    <row r="238" spans="1:17" ht="12.95" customHeight="1">
      <c r="A238" s="48" t="s">
        <v>68</v>
      </c>
      <c r="B238" s="49" t="s">
        <v>44</v>
      </c>
      <c r="C238" s="50">
        <v>38091.482000000004</v>
      </c>
      <c r="D238" s="11"/>
      <c r="E238" s="22">
        <f t="shared" si="18"/>
        <v>-581.99164791347334</v>
      </c>
      <c r="F238" s="22">
        <f t="shared" si="19"/>
        <v>-582</v>
      </c>
      <c r="G238" s="22">
        <f t="shared" si="20"/>
        <v>5.0119600055040792E-3</v>
      </c>
      <c r="I238" s="22">
        <f t="shared" si="21"/>
        <v>5.0119600055040792E-3</v>
      </c>
      <c r="O238" s="22">
        <f t="shared" ca="1" si="22"/>
        <v>-1.4978379184703518E-2</v>
      </c>
      <c r="Q238" s="51">
        <f t="shared" si="23"/>
        <v>23072.982000000004</v>
      </c>
    </row>
    <row r="239" spans="1:17" ht="12.95" customHeight="1">
      <c r="A239" s="48" t="s">
        <v>67</v>
      </c>
      <c r="B239" s="49" t="s">
        <v>44</v>
      </c>
      <c r="C239" s="50">
        <v>38091.483999999997</v>
      </c>
      <c r="D239" s="11"/>
      <c r="E239" s="22">
        <f t="shared" si="18"/>
        <v>-581.9883150510849</v>
      </c>
      <c r="F239" s="22">
        <f t="shared" si="19"/>
        <v>-582</v>
      </c>
      <c r="G239" s="22">
        <f t="shared" si="20"/>
        <v>7.0119599986355752E-3</v>
      </c>
      <c r="I239" s="22">
        <f t="shared" si="21"/>
        <v>7.0119599986355752E-3</v>
      </c>
      <c r="O239" s="22">
        <f t="shared" ca="1" si="22"/>
        <v>-1.4978379184703518E-2</v>
      </c>
      <c r="Q239" s="51">
        <f t="shared" si="23"/>
        <v>23072.983999999997</v>
      </c>
    </row>
    <row r="240" spans="1:17" ht="12.95" customHeight="1">
      <c r="A240" s="48" t="s">
        <v>67</v>
      </c>
      <c r="B240" s="49" t="s">
        <v>44</v>
      </c>
      <c r="C240" s="50">
        <v>38091.483999999997</v>
      </c>
      <c r="D240" s="11"/>
      <c r="E240" s="22">
        <f t="shared" si="18"/>
        <v>-581.9883150510849</v>
      </c>
      <c r="F240" s="22">
        <f t="shared" si="19"/>
        <v>-582</v>
      </c>
      <c r="G240" s="22">
        <f t="shared" si="20"/>
        <v>7.0119599986355752E-3</v>
      </c>
      <c r="I240" s="22">
        <f t="shared" si="21"/>
        <v>7.0119599986355752E-3</v>
      </c>
      <c r="O240" s="22">
        <f t="shared" ca="1" si="22"/>
        <v>-1.4978379184703518E-2</v>
      </c>
      <c r="Q240" s="51">
        <f t="shared" si="23"/>
        <v>23072.983999999997</v>
      </c>
    </row>
    <row r="241" spans="1:17" ht="12.95" customHeight="1">
      <c r="A241" s="48" t="s">
        <v>68</v>
      </c>
      <c r="B241" s="49" t="s">
        <v>44</v>
      </c>
      <c r="C241" s="50">
        <v>38105.294999999998</v>
      </c>
      <c r="D241" s="11"/>
      <c r="E241" s="22">
        <f t="shared" si="18"/>
        <v>-558.97323374873702</v>
      </c>
      <c r="F241" s="22">
        <f t="shared" si="19"/>
        <v>-559</v>
      </c>
      <c r="G241" s="22">
        <f t="shared" si="20"/>
        <v>1.6062020004028454E-2</v>
      </c>
      <c r="I241" s="22">
        <f t="shared" si="21"/>
        <v>1.6062020004028454E-2</v>
      </c>
      <c r="O241" s="22">
        <f t="shared" ca="1" si="22"/>
        <v>-1.4944677661434615E-2</v>
      </c>
      <c r="Q241" s="51">
        <f t="shared" si="23"/>
        <v>23086.794999999998</v>
      </c>
    </row>
    <row r="242" spans="1:17" ht="12.95" customHeight="1">
      <c r="A242" s="48" t="s">
        <v>68</v>
      </c>
      <c r="B242" s="49" t="s">
        <v>44</v>
      </c>
      <c r="C242" s="50">
        <v>38105.294999999998</v>
      </c>
      <c r="D242" s="11"/>
      <c r="E242" s="22">
        <f t="shared" si="18"/>
        <v>-558.97323374873702</v>
      </c>
      <c r="F242" s="22">
        <f t="shared" si="19"/>
        <v>-559</v>
      </c>
      <c r="G242" s="22">
        <f t="shared" si="20"/>
        <v>1.6062020004028454E-2</v>
      </c>
      <c r="I242" s="22">
        <f t="shared" si="21"/>
        <v>1.6062020004028454E-2</v>
      </c>
      <c r="O242" s="22">
        <f t="shared" ca="1" si="22"/>
        <v>-1.4944677661434615E-2</v>
      </c>
      <c r="Q242" s="51">
        <f t="shared" si="23"/>
        <v>23086.794999999998</v>
      </c>
    </row>
    <row r="243" spans="1:17" ht="12.95" customHeight="1">
      <c r="A243" s="11" t="s">
        <v>54</v>
      </c>
      <c r="B243" s="12" t="s">
        <v>46</v>
      </c>
      <c r="C243" s="11">
        <v>38111.580900000001</v>
      </c>
      <c r="D243" s="11" t="s">
        <v>39</v>
      </c>
      <c r="E243" s="22">
        <f t="shared" si="18"/>
        <v>-548.49821386904171</v>
      </c>
      <c r="F243" s="22">
        <f t="shared" si="19"/>
        <v>-548.5</v>
      </c>
      <c r="G243" s="22">
        <f t="shared" si="20"/>
        <v>1.0718300036387518E-3</v>
      </c>
      <c r="I243" s="22">
        <f t="shared" si="21"/>
        <v>1.0718300036387518E-3</v>
      </c>
      <c r="O243" s="22">
        <f t="shared" ca="1" si="22"/>
        <v>-1.4929292183420552E-2</v>
      </c>
      <c r="Q243" s="51">
        <f t="shared" si="23"/>
        <v>23093.080900000001</v>
      </c>
    </row>
    <row r="244" spans="1:17" ht="12.95" customHeight="1">
      <c r="A244" s="48" t="s">
        <v>68</v>
      </c>
      <c r="B244" s="49" t="s">
        <v>44</v>
      </c>
      <c r="C244" s="50">
        <v>38114.29</v>
      </c>
      <c r="D244" s="11"/>
      <c r="E244" s="22">
        <f t="shared" si="18"/>
        <v>-543.98368510528928</v>
      </c>
      <c r="F244" s="22">
        <f t="shared" si="19"/>
        <v>-544</v>
      </c>
      <c r="G244" s="22">
        <f t="shared" si="20"/>
        <v>9.7903200003202073E-3</v>
      </c>
      <c r="I244" s="22">
        <f t="shared" si="21"/>
        <v>9.7903200003202073E-3</v>
      </c>
      <c r="O244" s="22">
        <f t="shared" ca="1" si="22"/>
        <v>-1.492269840712881E-2</v>
      </c>
      <c r="Q244" s="51">
        <f t="shared" si="23"/>
        <v>23095.79</v>
      </c>
    </row>
    <row r="245" spans="1:17" ht="12.95" customHeight="1">
      <c r="A245" s="48" t="s">
        <v>68</v>
      </c>
      <c r="B245" s="49" t="s">
        <v>44</v>
      </c>
      <c r="C245" s="50">
        <v>38117.286</v>
      </c>
      <c r="D245" s="11"/>
      <c r="E245" s="22">
        <f t="shared" si="18"/>
        <v>-538.99105723027606</v>
      </c>
      <c r="F245" s="22">
        <f t="shared" si="19"/>
        <v>-539</v>
      </c>
      <c r="G245" s="22">
        <f t="shared" si="20"/>
        <v>5.3664200022467412E-3</v>
      </c>
      <c r="I245" s="22">
        <f t="shared" si="21"/>
        <v>5.3664200022467412E-3</v>
      </c>
      <c r="O245" s="22">
        <f t="shared" ca="1" si="22"/>
        <v>-1.4915371989026874E-2</v>
      </c>
      <c r="Q245" s="51">
        <f t="shared" si="23"/>
        <v>23098.786</v>
      </c>
    </row>
    <row r="246" spans="1:17" ht="12.95" customHeight="1">
      <c r="A246" s="48" t="s">
        <v>68</v>
      </c>
      <c r="B246" s="49" t="s">
        <v>44</v>
      </c>
      <c r="C246" s="50">
        <v>38118.474000000002</v>
      </c>
      <c r="D246" s="11"/>
      <c r="E246" s="22">
        <f t="shared" si="18"/>
        <v>-537.01133696474642</v>
      </c>
      <c r="F246" s="22">
        <f t="shared" si="19"/>
        <v>-537</v>
      </c>
      <c r="G246" s="22">
        <f t="shared" si="20"/>
        <v>-6.803139993280638E-3</v>
      </c>
      <c r="I246" s="22">
        <f t="shared" si="21"/>
        <v>-6.803139993280638E-3</v>
      </c>
      <c r="O246" s="22">
        <f t="shared" ca="1" si="22"/>
        <v>-1.4912441421786101E-2</v>
      </c>
      <c r="Q246" s="51">
        <f t="shared" si="23"/>
        <v>23099.974000000002</v>
      </c>
    </row>
    <row r="247" spans="1:17" ht="12.95" customHeight="1">
      <c r="A247" s="48" t="s">
        <v>67</v>
      </c>
      <c r="B247" s="49" t="s">
        <v>44</v>
      </c>
      <c r="C247" s="50">
        <v>38121.485000000001</v>
      </c>
      <c r="D247" s="11"/>
      <c r="E247" s="22">
        <f t="shared" si="18"/>
        <v>-531.99371262173509</v>
      </c>
      <c r="F247" s="22">
        <f t="shared" si="19"/>
        <v>-532</v>
      </c>
      <c r="G247" s="22">
        <f t="shared" si="20"/>
        <v>3.7729600007878616E-3</v>
      </c>
      <c r="I247" s="22">
        <f t="shared" si="21"/>
        <v>3.7729600007878616E-3</v>
      </c>
      <c r="O247" s="22">
        <f t="shared" ca="1" si="22"/>
        <v>-1.4905115003684166E-2</v>
      </c>
      <c r="Q247" s="51">
        <f t="shared" si="23"/>
        <v>23102.985000000001</v>
      </c>
    </row>
    <row r="248" spans="1:17" ht="12.95" customHeight="1">
      <c r="A248" s="48" t="s">
        <v>67</v>
      </c>
      <c r="B248" s="49" t="s">
        <v>44</v>
      </c>
      <c r="C248" s="50">
        <v>38133.493000000002</v>
      </c>
      <c r="D248" s="11"/>
      <c r="E248" s="22">
        <f t="shared" si="18"/>
        <v>-511.98320677287546</v>
      </c>
      <c r="F248" s="22">
        <f t="shared" si="19"/>
        <v>-512</v>
      </c>
      <c r="G248" s="22">
        <f t="shared" si="20"/>
        <v>1.0077360006107483E-2</v>
      </c>
      <c r="I248" s="22">
        <f t="shared" si="21"/>
        <v>1.0077360006107483E-2</v>
      </c>
      <c r="O248" s="22">
        <f t="shared" ca="1" si="22"/>
        <v>-1.4875809331276425E-2</v>
      </c>
      <c r="Q248" s="51">
        <f t="shared" si="23"/>
        <v>23114.993000000002</v>
      </c>
    </row>
    <row r="249" spans="1:17" ht="12.95" customHeight="1">
      <c r="A249" s="48" t="s">
        <v>67</v>
      </c>
      <c r="B249" s="49" t="s">
        <v>46</v>
      </c>
      <c r="C249" s="50">
        <v>38140.387000000002</v>
      </c>
      <c r="D249" s="11"/>
      <c r="E249" s="22">
        <f t="shared" si="18"/>
        <v>-500.49483008050169</v>
      </c>
      <c r="F249" s="22">
        <f t="shared" si="19"/>
        <v>-500.5</v>
      </c>
      <c r="G249" s="22">
        <f t="shared" si="20"/>
        <v>3.1023900082800537E-3</v>
      </c>
      <c r="I249" s="22">
        <f t="shared" si="21"/>
        <v>3.1023900082800537E-3</v>
      </c>
      <c r="O249" s="22">
        <f t="shared" ca="1" si="22"/>
        <v>-1.4858958569641973E-2</v>
      </c>
      <c r="Q249" s="51">
        <f t="shared" si="23"/>
        <v>23121.887000000002</v>
      </c>
    </row>
    <row r="250" spans="1:17" ht="12.95" customHeight="1">
      <c r="A250" s="48" t="s">
        <v>67</v>
      </c>
      <c r="B250" s="49" t="s">
        <v>46</v>
      </c>
      <c r="C250" s="50">
        <v>38140.387999999999</v>
      </c>
      <c r="D250" s="11"/>
      <c r="E250" s="22">
        <f t="shared" si="18"/>
        <v>-500.49316364930752</v>
      </c>
      <c r="F250" s="22">
        <f t="shared" si="19"/>
        <v>-500.5</v>
      </c>
      <c r="G250" s="22">
        <f t="shared" si="20"/>
        <v>4.1023900048458017E-3</v>
      </c>
      <c r="I250" s="22">
        <f t="shared" si="21"/>
        <v>4.1023900048458017E-3</v>
      </c>
      <c r="O250" s="22">
        <f t="shared" ca="1" si="22"/>
        <v>-1.4858958569641973E-2</v>
      </c>
      <c r="Q250" s="51">
        <f t="shared" si="23"/>
        <v>23121.887999999999</v>
      </c>
    </row>
    <row r="251" spans="1:17" ht="12.95" customHeight="1">
      <c r="A251" s="48" t="s">
        <v>67</v>
      </c>
      <c r="B251" s="49" t="s">
        <v>46</v>
      </c>
      <c r="C251" s="50">
        <v>38140.387999999999</v>
      </c>
      <c r="D251" s="11"/>
      <c r="E251" s="22">
        <f t="shared" si="18"/>
        <v>-500.49316364930752</v>
      </c>
      <c r="F251" s="22">
        <f t="shared" si="19"/>
        <v>-500.5</v>
      </c>
      <c r="G251" s="22">
        <f t="shared" si="20"/>
        <v>4.1023900048458017E-3</v>
      </c>
      <c r="I251" s="22">
        <f t="shared" si="21"/>
        <v>4.1023900048458017E-3</v>
      </c>
      <c r="O251" s="22">
        <f t="shared" ca="1" si="22"/>
        <v>-1.4858958569641973E-2</v>
      </c>
      <c r="Q251" s="51">
        <f t="shared" si="23"/>
        <v>23121.887999999999</v>
      </c>
    </row>
    <row r="252" spans="1:17" ht="12.95" customHeight="1">
      <c r="A252" s="48" t="s">
        <v>67</v>
      </c>
      <c r="B252" s="49" t="s">
        <v>44</v>
      </c>
      <c r="C252" s="50">
        <v>38145.485000000001</v>
      </c>
      <c r="D252" s="11"/>
      <c r="E252" s="22">
        <f t="shared" si="18"/>
        <v>-491.99936382322028</v>
      </c>
      <c r="F252" s="22">
        <f t="shared" si="19"/>
        <v>-492</v>
      </c>
      <c r="G252" s="22">
        <f t="shared" si="20"/>
        <v>3.8176000089151785E-4</v>
      </c>
      <c r="I252" s="22">
        <f t="shared" si="21"/>
        <v>3.8176000089151785E-4</v>
      </c>
      <c r="O252" s="22">
        <f t="shared" ca="1" si="22"/>
        <v>-1.4846503658868682E-2</v>
      </c>
      <c r="Q252" s="51">
        <f t="shared" si="23"/>
        <v>23126.985000000001</v>
      </c>
    </row>
    <row r="253" spans="1:17" ht="12.95" customHeight="1">
      <c r="A253" s="11" t="s">
        <v>52</v>
      </c>
      <c r="B253" s="12" t="s">
        <v>44</v>
      </c>
      <c r="C253" s="11">
        <v>38413.723700000002</v>
      </c>
      <c r="D253" s="11" t="s">
        <v>53</v>
      </c>
      <c r="E253" s="22">
        <f t="shared" si="18"/>
        <v>-44.998025112377299</v>
      </c>
      <c r="F253" s="22">
        <f t="shared" si="19"/>
        <v>-45</v>
      </c>
      <c r="G253" s="22">
        <f t="shared" si="20"/>
        <v>1.1851000017486513E-3</v>
      </c>
      <c r="I253" s="22">
        <f t="shared" si="21"/>
        <v>1.1851000017486513E-3</v>
      </c>
      <c r="O253" s="22">
        <f t="shared" ca="1" si="22"/>
        <v>-1.4191521880555665E-2</v>
      </c>
      <c r="Q253" s="51">
        <f t="shared" si="23"/>
        <v>23395.223700000002</v>
      </c>
    </row>
    <row r="254" spans="1:17" ht="12.95" customHeight="1">
      <c r="A254" s="11" t="s">
        <v>54</v>
      </c>
      <c r="B254" s="12" t="s">
        <v>44</v>
      </c>
      <c r="C254" s="11">
        <v>38416.724300000002</v>
      </c>
      <c r="D254" s="11" t="s">
        <v>39</v>
      </c>
      <c r="E254" s="22">
        <f t="shared" si="18"/>
        <v>-39.997731653843999</v>
      </c>
      <c r="F254" s="22">
        <f t="shared" si="19"/>
        <v>-40</v>
      </c>
      <c r="G254" s="22">
        <f t="shared" si="20"/>
        <v>1.3612000038847327E-3</v>
      </c>
      <c r="I254" s="22">
        <f t="shared" si="21"/>
        <v>1.3612000038847327E-3</v>
      </c>
      <c r="O254" s="22">
        <f t="shared" ca="1" si="22"/>
        <v>-1.4184195462453728E-2</v>
      </c>
      <c r="Q254" s="51">
        <f t="shared" si="23"/>
        <v>23398.224300000002</v>
      </c>
    </row>
    <row r="255" spans="1:17" ht="12.95" customHeight="1">
      <c r="A255" s="13" t="s">
        <v>69</v>
      </c>
      <c r="B255" s="12"/>
      <c r="C255" s="11">
        <v>38440.726329999998</v>
      </c>
      <c r="D255" s="11" t="s">
        <v>13</v>
      </c>
      <c r="E255" s="22">
        <f t="shared" si="18"/>
        <v>0</v>
      </c>
      <c r="F255" s="22">
        <f t="shared" si="19"/>
        <v>0</v>
      </c>
      <c r="G255" s="22">
        <f t="shared" si="20"/>
        <v>0</v>
      </c>
      <c r="I255" s="22">
        <f t="shared" si="21"/>
        <v>0</v>
      </c>
      <c r="O255" s="22">
        <f t="shared" ca="1" si="22"/>
        <v>-1.4125584117638246E-2</v>
      </c>
      <c r="Q255" s="51">
        <f t="shared" si="23"/>
        <v>23422.226329999998</v>
      </c>
    </row>
    <row r="256" spans="1:17" ht="12.95" customHeight="1">
      <c r="A256" s="11" t="s">
        <v>54</v>
      </c>
      <c r="B256" s="12" t="s">
        <v>46</v>
      </c>
      <c r="C256" s="11">
        <v>38440.727500000001</v>
      </c>
      <c r="D256" s="11" t="s">
        <v>39</v>
      </c>
      <c r="E256" s="22">
        <f t="shared" si="18"/>
        <v>1.9497245092353838E-3</v>
      </c>
      <c r="F256" s="22">
        <f t="shared" si="19"/>
        <v>0</v>
      </c>
      <c r="G256" s="22">
        <f t="shared" si="20"/>
        <v>1.1700000031851232E-3</v>
      </c>
      <c r="I256" s="22">
        <f t="shared" si="21"/>
        <v>1.1700000031851232E-3</v>
      </c>
      <c r="O256" s="22">
        <f t="shared" ca="1" si="22"/>
        <v>-1.4125584117638246E-2</v>
      </c>
      <c r="Q256" s="51">
        <f t="shared" si="23"/>
        <v>23422.227500000001</v>
      </c>
    </row>
    <row r="257" spans="1:17" ht="12.95" customHeight="1">
      <c r="A257" s="11" t="s">
        <v>54</v>
      </c>
      <c r="B257" s="12" t="s">
        <v>44</v>
      </c>
      <c r="C257" s="11">
        <v>38470.731500000002</v>
      </c>
      <c r="D257" s="11" t="s">
        <v>39</v>
      </c>
      <c r="E257" s="22">
        <f t="shared" si="18"/>
        <v>50.001551447453807</v>
      </c>
      <c r="F257" s="22">
        <f t="shared" si="19"/>
        <v>50</v>
      </c>
      <c r="G257" s="22">
        <f t="shared" si="20"/>
        <v>9.3100000231061131E-4</v>
      </c>
      <c r="I257" s="22">
        <f t="shared" si="21"/>
        <v>9.3100000231061131E-4</v>
      </c>
      <c r="O257" s="22">
        <f t="shared" ca="1" si="22"/>
        <v>-1.4052319936618892E-2</v>
      </c>
      <c r="Q257" s="51">
        <f t="shared" si="23"/>
        <v>23452.231500000002</v>
      </c>
    </row>
    <row r="258" spans="1:17" ht="12.95" customHeight="1">
      <c r="A258" s="48" t="s">
        <v>68</v>
      </c>
      <c r="B258" s="49" t="s">
        <v>44</v>
      </c>
      <c r="C258" s="50">
        <v>38471.298999999999</v>
      </c>
      <c r="D258" s="11"/>
      <c r="E258" s="22">
        <f t="shared" si="18"/>
        <v>50.947251153414328</v>
      </c>
      <c r="F258" s="22">
        <f t="shared" si="19"/>
        <v>51</v>
      </c>
      <c r="G258" s="22">
        <f t="shared" si="20"/>
        <v>-3.1653779995394871E-2</v>
      </c>
      <c r="I258" s="22">
        <f t="shared" si="21"/>
        <v>-3.1653779995394871E-2</v>
      </c>
      <c r="O258" s="22">
        <f t="shared" ca="1" si="22"/>
        <v>-1.4050854652998506E-2</v>
      </c>
      <c r="Q258" s="51">
        <f t="shared" si="23"/>
        <v>23452.798999999999</v>
      </c>
    </row>
    <row r="259" spans="1:17" ht="12.95" customHeight="1">
      <c r="A259" s="48" t="s">
        <v>68</v>
      </c>
      <c r="B259" s="49" t="s">
        <v>44</v>
      </c>
      <c r="C259" s="50">
        <v>38474.292999999998</v>
      </c>
      <c r="D259" s="11"/>
      <c r="E259" s="22">
        <f t="shared" si="18"/>
        <v>55.936546166027007</v>
      </c>
      <c r="F259" s="22">
        <f t="shared" si="19"/>
        <v>56</v>
      </c>
      <c r="G259" s="22">
        <f t="shared" si="20"/>
        <v>-3.8077680001151748E-2</v>
      </c>
      <c r="I259" s="22">
        <f t="shared" si="21"/>
        <v>-3.8077680001151748E-2</v>
      </c>
      <c r="O259" s="22">
        <f t="shared" ca="1" si="22"/>
        <v>-1.4043528234896571E-2</v>
      </c>
      <c r="Q259" s="51">
        <f t="shared" si="23"/>
        <v>23455.792999999998</v>
      </c>
    </row>
    <row r="260" spans="1:17" ht="12.95" customHeight="1">
      <c r="A260" s="11" t="s">
        <v>54</v>
      </c>
      <c r="B260" s="12" t="s">
        <v>44</v>
      </c>
      <c r="C260" s="11">
        <v>38474.6325</v>
      </c>
      <c r="D260" s="11" t="s">
        <v>39</v>
      </c>
      <c r="E260" s="22">
        <f t="shared" si="18"/>
        <v>56.502299558409099</v>
      </c>
      <c r="F260" s="22">
        <f t="shared" si="19"/>
        <v>56.5</v>
      </c>
      <c r="G260" s="22">
        <f t="shared" si="20"/>
        <v>1.3799299995298497E-3</v>
      </c>
      <c r="I260" s="22">
        <f t="shared" si="21"/>
        <v>1.3799299995298497E-3</v>
      </c>
      <c r="O260" s="22">
        <f t="shared" ca="1" si="22"/>
        <v>-1.4042795593086377E-2</v>
      </c>
      <c r="Q260" s="51">
        <f t="shared" si="23"/>
        <v>23456.1325</v>
      </c>
    </row>
    <row r="261" spans="1:17" ht="12.95" customHeight="1">
      <c r="A261" s="11" t="s">
        <v>54</v>
      </c>
      <c r="B261" s="12" t="s">
        <v>44</v>
      </c>
      <c r="C261" s="11">
        <v>38495.635300000002</v>
      </c>
      <c r="D261" s="11" t="s">
        <v>39</v>
      </c>
      <c r="E261" s="22">
        <f t="shared" si="18"/>
        <v>91.502020764472732</v>
      </c>
      <c r="F261" s="22">
        <f t="shared" si="19"/>
        <v>91.5</v>
      </c>
      <c r="G261" s="22">
        <f t="shared" si="20"/>
        <v>1.212630006193649E-3</v>
      </c>
      <c r="I261" s="22">
        <f t="shared" si="21"/>
        <v>1.212630006193649E-3</v>
      </c>
      <c r="O261" s="22">
        <f t="shared" ca="1" si="22"/>
        <v>-1.3991510666372831E-2</v>
      </c>
      <c r="Q261" s="51">
        <f t="shared" si="23"/>
        <v>23477.135300000002</v>
      </c>
    </row>
    <row r="262" spans="1:17" ht="12.95" customHeight="1">
      <c r="A262" s="48" t="s">
        <v>70</v>
      </c>
      <c r="B262" s="49" t="s">
        <v>44</v>
      </c>
      <c r="C262" s="50">
        <v>38500.737000000001</v>
      </c>
      <c r="D262" s="11"/>
      <c r="E262" s="22">
        <f t="shared" si="18"/>
        <v>100.00365281719577</v>
      </c>
      <c r="F262" s="22">
        <f t="shared" si="19"/>
        <v>100</v>
      </c>
      <c r="G262" s="22">
        <f t="shared" si="20"/>
        <v>2.1919999999227002E-3</v>
      </c>
      <c r="I262" s="22">
        <f t="shared" si="21"/>
        <v>2.1919999999227002E-3</v>
      </c>
      <c r="O262" s="22">
        <f t="shared" ca="1" si="22"/>
        <v>-1.397905575559954E-2</v>
      </c>
      <c r="Q262" s="51">
        <f t="shared" si="23"/>
        <v>23482.237000000001</v>
      </c>
    </row>
    <row r="263" spans="1:17" ht="12.95" customHeight="1">
      <c r="A263" s="11" t="s">
        <v>52</v>
      </c>
      <c r="B263" s="12" t="s">
        <v>44</v>
      </c>
      <c r="C263" s="11">
        <v>38504.332000000002</v>
      </c>
      <c r="D263" s="11" t="s">
        <v>53</v>
      </c>
      <c r="E263" s="22">
        <f t="shared" si="18"/>
        <v>105.99447298097523</v>
      </c>
      <c r="F263" s="22">
        <f t="shared" si="19"/>
        <v>106</v>
      </c>
      <c r="G263" s="22">
        <f t="shared" si="20"/>
        <v>-3.3166799985338002E-3</v>
      </c>
      <c r="I263" s="22">
        <f t="shared" si="21"/>
        <v>-3.3166799985338002E-3</v>
      </c>
      <c r="O263" s="22">
        <f t="shared" ca="1" si="22"/>
        <v>-1.3970264053877218E-2</v>
      </c>
      <c r="Q263" s="51">
        <f t="shared" si="23"/>
        <v>23485.832000000002</v>
      </c>
    </row>
    <row r="264" spans="1:17" ht="12.95" customHeight="1">
      <c r="A264" s="11" t="s">
        <v>52</v>
      </c>
      <c r="B264" s="12" t="s">
        <v>44</v>
      </c>
      <c r="C264" s="11">
        <v>38504.332999999999</v>
      </c>
      <c r="D264" s="11" t="s">
        <v>53</v>
      </c>
      <c r="E264" s="22">
        <f t="shared" si="18"/>
        <v>105.99613941216946</v>
      </c>
      <c r="F264" s="22">
        <f t="shared" si="19"/>
        <v>106</v>
      </c>
      <c r="G264" s="22">
        <f t="shared" si="20"/>
        <v>-2.3166800019680522E-3</v>
      </c>
      <c r="I264" s="22">
        <f t="shared" si="21"/>
        <v>-2.3166800019680522E-3</v>
      </c>
      <c r="O264" s="22">
        <f t="shared" ca="1" si="22"/>
        <v>-1.3970264053877218E-2</v>
      </c>
      <c r="Q264" s="51">
        <f t="shared" si="23"/>
        <v>23485.832999999999</v>
      </c>
    </row>
    <row r="265" spans="1:17" ht="12.95" customHeight="1">
      <c r="A265" s="11" t="s">
        <v>52</v>
      </c>
      <c r="B265" s="12" t="s">
        <v>44</v>
      </c>
      <c r="C265" s="11">
        <v>38504.334000000003</v>
      </c>
      <c r="D265" s="11" t="s">
        <v>53</v>
      </c>
      <c r="E265" s="22">
        <f t="shared" si="18"/>
        <v>105.99780584337579</v>
      </c>
      <c r="F265" s="22">
        <f t="shared" si="19"/>
        <v>106</v>
      </c>
      <c r="G265" s="22">
        <f t="shared" si="20"/>
        <v>-1.3166799981263466E-3</v>
      </c>
      <c r="I265" s="22">
        <f t="shared" si="21"/>
        <v>-1.3166799981263466E-3</v>
      </c>
      <c r="O265" s="22">
        <f t="shared" ca="1" si="22"/>
        <v>-1.3970264053877218E-2</v>
      </c>
      <c r="Q265" s="51">
        <f t="shared" si="23"/>
        <v>23485.834000000003</v>
      </c>
    </row>
    <row r="266" spans="1:17" ht="12.95" customHeight="1">
      <c r="A266" s="11" t="s">
        <v>52</v>
      </c>
      <c r="B266" s="12" t="s">
        <v>44</v>
      </c>
      <c r="C266" s="11">
        <v>38504.336000000003</v>
      </c>
      <c r="D266" s="11" t="s">
        <v>53</v>
      </c>
      <c r="E266" s="22">
        <f t="shared" si="18"/>
        <v>106.00113870577634</v>
      </c>
      <c r="F266" s="22">
        <f t="shared" si="19"/>
        <v>106</v>
      </c>
      <c r="G266" s="22">
        <f t="shared" si="20"/>
        <v>6.8332000228110701E-4</v>
      </c>
      <c r="I266" s="22">
        <f t="shared" si="21"/>
        <v>6.8332000228110701E-4</v>
      </c>
      <c r="O266" s="22">
        <f t="shared" ca="1" si="22"/>
        <v>-1.3970264053877218E-2</v>
      </c>
      <c r="Q266" s="51">
        <f t="shared" si="23"/>
        <v>23485.836000000003</v>
      </c>
    </row>
    <row r="267" spans="1:17" ht="12.95" customHeight="1">
      <c r="A267" s="11" t="s">
        <v>54</v>
      </c>
      <c r="B267" s="12" t="s">
        <v>46</v>
      </c>
      <c r="C267" s="11">
        <v>38512.438000000002</v>
      </c>
      <c r="D267" s="11" t="s">
        <v>39</v>
      </c>
      <c r="E267" s="22">
        <f t="shared" si="18"/>
        <v>119.50256428767321</v>
      </c>
      <c r="F267" s="22">
        <f t="shared" si="19"/>
        <v>119.5</v>
      </c>
      <c r="G267" s="22">
        <f t="shared" si="20"/>
        <v>1.5387900057248771E-3</v>
      </c>
      <c r="I267" s="22">
        <f t="shared" si="21"/>
        <v>1.5387900057248771E-3</v>
      </c>
      <c r="O267" s="22">
        <f t="shared" ca="1" si="22"/>
        <v>-1.3950482725001993E-2</v>
      </c>
      <c r="Q267" s="51">
        <f t="shared" si="23"/>
        <v>23493.938000000002</v>
      </c>
    </row>
    <row r="268" spans="1:17" ht="12.95" customHeight="1">
      <c r="A268" s="11" t="s">
        <v>52</v>
      </c>
      <c r="B268" s="12" t="s">
        <v>44</v>
      </c>
      <c r="C268" s="11">
        <v>38513.337</v>
      </c>
      <c r="D268" s="11" t="s">
        <v>53</v>
      </c>
      <c r="E268" s="22">
        <f t="shared" si="18"/>
        <v>121.0006859364136</v>
      </c>
      <c r="F268" s="22">
        <f t="shared" si="19"/>
        <v>121</v>
      </c>
      <c r="G268" s="22">
        <f t="shared" si="20"/>
        <v>4.1161999979522079E-4</v>
      </c>
      <c r="I268" s="22">
        <f t="shared" si="21"/>
        <v>4.1161999979522079E-4</v>
      </c>
      <c r="O268" s="22">
        <f t="shared" ca="1" si="22"/>
        <v>-1.3948284799571411E-2</v>
      </c>
      <c r="Q268" s="51">
        <f t="shared" si="23"/>
        <v>23494.837</v>
      </c>
    </row>
    <row r="269" spans="1:17" ht="12.95" customHeight="1">
      <c r="A269" s="48" t="s">
        <v>70</v>
      </c>
      <c r="B269" s="49" t="s">
        <v>44</v>
      </c>
      <c r="C269" s="50">
        <v>38515.733999999997</v>
      </c>
      <c r="D269" s="11"/>
      <c r="E269" s="22">
        <f t="shared" si="18"/>
        <v>124.99512152266061</v>
      </c>
      <c r="F269" s="22">
        <f t="shared" si="19"/>
        <v>125</v>
      </c>
      <c r="G269" s="22">
        <f t="shared" si="20"/>
        <v>-2.927499997895211E-3</v>
      </c>
      <c r="I269" s="22">
        <f t="shared" si="21"/>
        <v>-2.927499997895211E-3</v>
      </c>
      <c r="O269" s="22">
        <f t="shared" ca="1" si="22"/>
        <v>-1.3942423665089864E-2</v>
      </c>
      <c r="Q269" s="51">
        <f t="shared" si="23"/>
        <v>23497.233999999997</v>
      </c>
    </row>
    <row r="270" spans="1:17" ht="12.95" customHeight="1">
      <c r="A270" s="11" t="s">
        <v>71</v>
      </c>
      <c r="B270" s="12" t="s">
        <v>44</v>
      </c>
      <c r="C270" s="11">
        <v>38797.773999999998</v>
      </c>
      <c r="D270" s="11" t="s">
        <v>38</v>
      </c>
      <c r="E270" s="22">
        <f t="shared" si="18"/>
        <v>594.9953771532081</v>
      </c>
      <c r="F270" s="22">
        <f t="shared" si="19"/>
        <v>595</v>
      </c>
      <c r="G270" s="22">
        <f t="shared" si="20"/>
        <v>-2.7741000012611039E-3</v>
      </c>
      <c r="I270" s="22">
        <f t="shared" si="21"/>
        <v>-2.7741000012611039E-3</v>
      </c>
      <c r="O270" s="22">
        <f t="shared" ca="1" si="22"/>
        <v>-1.3253740363507942E-2</v>
      </c>
      <c r="Q270" s="51">
        <f t="shared" si="23"/>
        <v>23779.273999999998</v>
      </c>
    </row>
    <row r="271" spans="1:17" ht="12.95" customHeight="1">
      <c r="A271" s="48" t="s">
        <v>67</v>
      </c>
      <c r="B271" s="49" t="s">
        <v>44</v>
      </c>
      <c r="C271" s="50">
        <v>38831.391000000003</v>
      </c>
      <c r="D271" s="11"/>
      <c r="E271" s="22">
        <f t="shared" si="18"/>
        <v>651.01579480153714</v>
      </c>
      <c r="F271" s="22">
        <f t="shared" si="19"/>
        <v>651</v>
      </c>
      <c r="G271" s="22">
        <f t="shared" si="20"/>
        <v>9.4782200030749664E-3</v>
      </c>
      <c r="I271" s="22">
        <f t="shared" si="21"/>
        <v>9.4782200030749664E-3</v>
      </c>
      <c r="O271" s="22">
        <f t="shared" ca="1" si="22"/>
        <v>-1.3171684480766267E-2</v>
      </c>
      <c r="Q271" s="51">
        <f t="shared" si="23"/>
        <v>23812.891000000003</v>
      </c>
    </row>
    <row r="272" spans="1:17" ht="12.95" customHeight="1">
      <c r="A272" s="48" t="s">
        <v>67</v>
      </c>
      <c r="B272" s="49" t="s">
        <v>44</v>
      </c>
      <c r="C272" s="50">
        <v>38852.379000000001</v>
      </c>
      <c r="D272" s="11"/>
      <c r="E272" s="22">
        <f t="shared" si="18"/>
        <v>685.99085282583428</v>
      </c>
      <c r="F272" s="22">
        <f t="shared" si="19"/>
        <v>686</v>
      </c>
      <c r="G272" s="22">
        <f t="shared" si="20"/>
        <v>-5.4890799947315827E-3</v>
      </c>
      <c r="I272" s="22">
        <f t="shared" si="21"/>
        <v>-5.4890799947315827E-3</v>
      </c>
      <c r="O272" s="22">
        <f t="shared" ca="1" si="22"/>
        <v>-1.3120399554052718E-2</v>
      </c>
      <c r="Q272" s="51">
        <f t="shared" si="23"/>
        <v>23833.879000000001</v>
      </c>
    </row>
    <row r="273" spans="1:17" ht="12.95" customHeight="1">
      <c r="A273" s="48" t="s">
        <v>67</v>
      </c>
      <c r="B273" s="49" t="s">
        <v>44</v>
      </c>
      <c r="C273" s="50">
        <v>38852.381999999998</v>
      </c>
      <c r="D273" s="11"/>
      <c r="E273" s="22">
        <f t="shared" si="18"/>
        <v>685.99585211942906</v>
      </c>
      <c r="F273" s="22">
        <f t="shared" si="19"/>
        <v>686</v>
      </c>
      <c r="G273" s="22">
        <f t="shared" si="20"/>
        <v>-2.4890799977583811E-3</v>
      </c>
      <c r="I273" s="22">
        <f t="shared" si="21"/>
        <v>-2.4890799977583811E-3</v>
      </c>
      <c r="O273" s="22">
        <f t="shared" ca="1" si="22"/>
        <v>-1.3120399554052718E-2</v>
      </c>
      <c r="Q273" s="51">
        <f t="shared" si="23"/>
        <v>23833.881999999998</v>
      </c>
    </row>
    <row r="274" spans="1:17" ht="12.95" customHeight="1">
      <c r="A274" s="11" t="s">
        <v>54</v>
      </c>
      <c r="B274" s="12" t="s">
        <v>46</v>
      </c>
      <c r="C274" s="11">
        <v>38852.383999999998</v>
      </c>
      <c r="D274" s="11" t="s">
        <v>39</v>
      </c>
      <c r="E274" s="22">
        <f t="shared" si="18"/>
        <v>685.99918498182956</v>
      </c>
      <c r="F274" s="22">
        <f t="shared" si="19"/>
        <v>686</v>
      </c>
      <c r="G274" s="22">
        <f t="shared" si="20"/>
        <v>-4.8907999735092744E-4</v>
      </c>
      <c r="I274" s="22">
        <f t="shared" si="21"/>
        <v>-4.8907999735092744E-4</v>
      </c>
      <c r="O274" s="22">
        <f t="shared" ca="1" si="22"/>
        <v>-1.3120399554052718E-2</v>
      </c>
      <c r="Q274" s="51">
        <f t="shared" si="23"/>
        <v>23833.883999999998</v>
      </c>
    </row>
    <row r="275" spans="1:17" ht="12.95" customHeight="1">
      <c r="A275" s="48" t="s">
        <v>67</v>
      </c>
      <c r="B275" s="49" t="s">
        <v>44</v>
      </c>
      <c r="C275" s="50">
        <v>38852.387000000002</v>
      </c>
      <c r="D275" s="11"/>
      <c r="E275" s="22">
        <f t="shared" si="18"/>
        <v>686.0041842754365</v>
      </c>
      <c r="F275" s="22">
        <f t="shared" si="19"/>
        <v>686</v>
      </c>
      <c r="G275" s="22">
        <f t="shared" si="20"/>
        <v>2.5109200068982318E-3</v>
      </c>
      <c r="I275" s="22">
        <f t="shared" si="21"/>
        <v>2.5109200068982318E-3</v>
      </c>
      <c r="O275" s="22">
        <f t="shared" ca="1" si="22"/>
        <v>-1.3120399554052718E-2</v>
      </c>
      <c r="Q275" s="51">
        <f t="shared" si="23"/>
        <v>23833.887000000002</v>
      </c>
    </row>
    <row r="276" spans="1:17" ht="12.95" customHeight="1">
      <c r="A276" s="11" t="s">
        <v>54</v>
      </c>
      <c r="B276" s="12" t="s">
        <v>46</v>
      </c>
      <c r="C276" s="11">
        <v>38882.387999999999</v>
      </c>
      <c r="D276" s="11" t="s">
        <v>39</v>
      </c>
      <c r="E276" s="22">
        <f t="shared" si="18"/>
        <v>735.99878670477415</v>
      </c>
      <c r="F276" s="22">
        <f t="shared" si="19"/>
        <v>736</v>
      </c>
      <c r="G276" s="22">
        <f t="shared" si="20"/>
        <v>-7.2807999822543934E-4</v>
      </c>
      <c r="I276" s="22">
        <f t="shared" si="21"/>
        <v>-7.2807999822543934E-4</v>
      </c>
      <c r="O276" s="22">
        <f t="shared" ca="1" si="22"/>
        <v>-1.3047135373033366E-2</v>
      </c>
      <c r="Q276" s="51">
        <f t="shared" si="23"/>
        <v>23863.887999999999</v>
      </c>
    </row>
    <row r="277" spans="1:17" ht="12.95" customHeight="1">
      <c r="A277" s="48" t="s">
        <v>72</v>
      </c>
      <c r="B277" s="49" t="s">
        <v>44</v>
      </c>
      <c r="C277" s="50">
        <v>39188.438999999998</v>
      </c>
      <c r="D277" s="11"/>
      <c r="E277" s="22">
        <f t="shared" ref="E277:E340" si="24">+(C277-C$7)/C$8</f>
        <v>1246.0117218770336</v>
      </c>
      <c r="F277" s="22">
        <f t="shared" ref="F277:F340" si="25">ROUND(2*E277,0)/2</f>
        <v>1246</v>
      </c>
      <c r="G277" s="22">
        <f t="shared" ref="G277:G340" si="26">+C277-(C$7+F277*C$8)</f>
        <v>7.0341200043912977E-3</v>
      </c>
      <c r="I277" s="22">
        <f t="shared" ref="I277:I340" si="27">+G277</f>
        <v>7.0341200043912977E-3</v>
      </c>
      <c r="O277" s="22">
        <f t="shared" ref="O277:O340" ca="1" si="28">+C$11+C$12*$F277</f>
        <v>-1.2299840726635963E-2</v>
      </c>
      <c r="Q277" s="51">
        <f t="shared" ref="Q277:Q340" si="29">+C277-15018.5</f>
        <v>24169.938999999998</v>
      </c>
    </row>
    <row r="278" spans="1:17" ht="12.95" customHeight="1">
      <c r="A278" s="11" t="s">
        <v>73</v>
      </c>
      <c r="B278" s="12" t="s">
        <v>44</v>
      </c>
      <c r="C278" s="11">
        <v>39201.637999999999</v>
      </c>
      <c r="D278" s="11" t="s">
        <v>38</v>
      </c>
      <c r="E278" s="22">
        <f t="shared" si="24"/>
        <v>1268.0069472850175</v>
      </c>
      <c r="F278" s="22">
        <f t="shared" si="25"/>
        <v>1268</v>
      </c>
      <c r="G278" s="22">
        <f t="shared" si="26"/>
        <v>4.1689600038807839E-3</v>
      </c>
      <c r="I278" s="22">
        <f t="shared" si="27"/>
        <v>4.1689600038807839E-3</v>
      </c>
      <c r="O278" s="22">
        <f t="shared" ca="1" si="28"/>
        <v>-1.2267604486987447E-2</v>
      </c>
      <c r="Q278" s="51">
        <f t="shared" si="29"/>
        <v>24183.137999999999</v>
      </c>
    </row>
    <row r="279" spans="1:17" ht="12.95" customHeight="1">
      <c r="A279" s="48" t="s">
        <v>72</v>
      </c>
      <c r="B279" s="49" t="s">
        <v>46</v>
      </c>
      <c r="C279" s="50">
        <v>39205.527999999998</v>
      </c>
      <c r="D279" s="11"/>
      <c r="E279" s="22">
        <f t="shared" si="24"/>
        <v>1274.4893646527757</v>
      </c>
      <c r="F279" s="22">
        <f t="shared" si="25"/>
        <v>1274.5</v>
      </c>
      <c r="G279" s="22">
        <f t="shared" si="26"/>
        <v>-6.3821099975029938E-3</v>
      </c>
      <c r="I279" s="22">
        <f t="shared" si="27"/>
        <v>-6.3821099975029938E-3</v>
      </c>
      <c r="O279" s="22">
        <f t="shared" ca="1" si="28"/>
        <v>-1.2258080143454931E-2</v>
      </c>
      <c r="Q279" s="51">
        <f t="shared" si="29"/>
        <v>24187.027999999998</v>
      </c>
    </row>
    <row r="280" spans="1:17" ht="12.95" customHeight="1">
      <c r="A280" s="48" t="s">
        <v>72</v>
      </c>
      <c r="B280" s="49" t="s">
        <v>46</v>
      </c>
      <c r="C280" s="50">
        <v>39228.334999999999</v>
      </c>
      <c r="D280" s="11"/>
      <c r="E280" s="22">
        <f t="shared" si="24"/>
        <v>1312.4956610297656</v>
      </c>
      <c r="F280" s="22">
        <f t="shared" si="25"/>
        <v>1312.5</v>
      </c>
      <c r="G280" s="22">
        <f t="shared" si="26"/>
        <v>-2.6037499992526136E-3</v>
      </c>
      <c r="I280" s="22">
        <f t="shared" si="27"/>
        <v>-2.6037499992526136E-3</v>
      </c>
      <c r="O280" s="22">
        <f t="shared" ca="1" si="28"/>
        <v>-1.2202399365880223E-2</v>
      </c>
      <c r="Q280" s="51">
        <f t="shared" si="29"/>
        <v>24209.834999999999</v>
      </c>
    </row>
    <row r="281" spans="1:17" ht="12.95" customHeight="1">
      <c r="A281" s="48" t="s">
        <v>72</v>
      </c>
      <c r="B281" s="49" t="s">
        <v>46</v>
      </c>
      <c r="C281" s="50">
        <v>39231.343000000001</v>
      </c>
      <c r="D281" s="11"/>
      <c r="E281" s="22">
        <f t="shared" si="24"/>
        <v>1317.5082860791822</v>
      </c>
      <c r="F281" s="22">
        <f t="shared" si="25"/>
        <v>1317.5</v>
      </c>
      <c r="G281" s="22">
        <f t="shared" si="26"/>
        <v>4.972350005118642E-3</v>
      </c>
      <c r="I281" s="22">
        <f t="shared" si="27"/>
        <v>4.972350005118642E-3</v>
      </c>
      <c r="O281" s="22">
        <f t="shared" ca="1" si="28"/>
        <v>-1.2195072947778288E-2</v>
      </c>
      <c r="Q281" s="51">
        <f t="shared" si="29"/>
        <v>24212.843000000001</v>
      </c>
    </row>
    <row r="282" spans="1:17" ht="12.95" customHeight="1">
      <c r="A282" s="48" t="s">
        <v>72</v>
      </c>
      <c r="B282" s="49" t="s">
        <v>44</v>
      </c>
      <c r="C282" s="50">
        <v>39233.442999999999</v>
      </c>
      <c r="D282" s="11"/>
      <c r="E282" s="22">
        <f t="shared" si="24"/>
        <v>1321.0077915990498</v>
      </c>
      <c r="F282" s="22">
        <f t="shared" si="25"/>
        <v>1321</v>
      </c>
      <c r="G282" s="22">
        <f t="shared" si="26"/>
        <v>4.6756200026720762E-3</v>
      </c>
      <c r="I282" s="22">
        <f t="shared" si="27"/>
        <v>4.6756200026720762E-3</v>
      </c>
      <c r="O282" s="22">
        <f t="shared" ca="1" si="28"/>
        <v>-1.2189944455106932E-2</v>
      </c>
      <c r="Q282" s="51">
        <f t="shared" si="29"/>
        <v>24214.942999999999</v>
      </c>
    </row>
    <row r="283" spans="1:17" ht="12.95" customHeight="1">
      <c r="A283" s="11" t="s">
        <v>73</v>
      </c>
      <c r="B283" s="12" t="s">
        <v>44</v>
      </c>
      <c r="C283" s="11">
        <v>39240.637999999999</v>
      </c>
      <c r="D283" s="11" t="s">
        <v>38</v>
      </c>
      <c r="E283" s="22">
        <f t="shared" si="24"/>
        <v>1332.9977640826041</v>
      </c>
      <c r="F283" s="22">
        <f t="shared" si="25"/>
        <v>1333</v>
      </c>
      <c r="G283" s="22">
        <f t="shared" si="26"/>
        <v>-1.3417399968602695E-3</v>
      </c>
      <c r="I283" s="22">
        <f t="shared" si="27"/>
        <v>-1.3417399968602695E-3</v>
      </c>
      <c r="O283" s="22">
        <f t="shared" ca="1" si="28"/>
        <v>-1.2172361051662287E-2</v>
      </c>
      <c r="Q283" s="51">
        <f t="shared" si="29"/>
        <v>24222.137999999999</v>
      </c>
    </row>
    <row r="284" spans="1:17" ht="12.95" customHeight="1">
      <c r="A284" s="48" t="s">
        <v>72</v>
      </c>
      <c r="B284" s="49" t="s">
        <v>44</v>
      </c>
      <c r="C284" s="50">
        <v>39257.440999999999</v>
      </c>
      <c r="D284" s="11"/>
      <c r="E284" s="22">
        <f t="shared" si="24"/>
        <v>1360.9988075351639</v>
      </c>
      <c r="F284" s="22">
        <f t="shared" si="25"/>
        <v>1361</v>
      </c>
      <c r="G284" s="22">
        <f t="shared" si="26"/>
        <v>-7.155799976317212E-4</v>
      </c>
      <c r="I284" s="22">
        <f t="shared" si="27"/>
        <v>-7.155799976317212E-4</v>
      </c>
      <c r="O284" s="22">
        <f t="shared" ca="1" si="28"/>
        <v>-1.2131333110291451E-2</v>
      </c>
      <c r="Q284" s="51">
        <f t="shared" si="29"/>
        <v>24238.940999999999</v>
      </c>
    </row>
    <row r="285" spans="1:17" ht="12.95" customHeight="1">
      <c r="A285" s="48" t="s">
        <v>72</v>
      </c>
      <c r="B285" s="49" t="s">
        <v>44</v>
      </c>
      <c r="C285" s="50">
        <v>39257.447999999997</v>
      </c>
      <c r="D285" s="11"/>
      <c r="E285" s="22">
        <f t="shared" si="24"/>
        <v>1361.0104725535598</v>
      </c>
      <c r="F285" s="22">
        <f t="shared" si="25"/>
        <v>1361</v>
      </c>
      <c r="G285" s="22">
        <f t="shared" si="26"/>
        <v>6.2844200001563877E-3</v>
      </c>
      <c r="I285" s="22">
        <f t="shared" si="27"/>
        <v>6.2844200001563877E-3</v>
      </c>
      <c r="O285" s="22">
        <f t="shared" ca="1" si="28"/>
        <v>-1.2131333110291451E-2</v>
      </c>
      <c r="Q285" s="51">
        <f t="shared" si="29"/>
        <v>24238.947999999997</v>
      </c>
    </row>
    <row r="286" spans="1:17" ht="12.95" customHeight="1">
      <c r="A286" s="48" t="s">
        <v>74</v>
      </c>
      <c r="B286" s="49" t="s">
        <v>44</v>
      </c>
      <c r="C286" s="50">
        <v>39557.478000000003</v>
      </c>
      <c r="D286" s="11"/>
      <c r="E286" s="22">
        <f t="shared" si="24"/>
        <v>1860.9898254710029</v>
      </c>
      <c r="F286" s="22">
        <f t="shared" si="25"/>
        <v>1861</v>
      </c>
      <c r="G286" s="22">
        <f t="shared" si="26"/>
        <v>-6.1055799960740842E-3</v>
      </c>
      <c r="I286" s="22">
        <f t="shared" si="27"/>
        <v>-6.1055799960740842E-3</v>
      </c>
      <c r="O286" s="22">
        <f t="shared" ca="1" si="28"/>
        <v>-1.1398691300097918E-2</v>
      </c>
      <c r="Q286" s="51">
        <f t="shared" si="29"/>
        <v>24538.978000000003</v>
      </c>
    </row>
    <row r="287" spans="1:17" ht="12.95" customHeight="1">
      <c r="A287" s="11" t="s">
        <v>75</v>
      </c>
      <c r="B287" s="12" t="s">
        <v>44</v>
      </c>
      <c r="C287" s="11">
        <v>39558.682999999997</v>
      </c>
      <c r="D287" s="11" t="s">
        <v>38</v>
      </c>
      <c r="E287" s="22">
        <f t="shared" si="24"/>
        <v>1862.9978750669191</v>
      </c>
      <c r="F287" s="22">
        <f t="shared" si="25"/>
        <v>1863</v>
      </c>
      <c r="G287" s="22">
        <f t="shared" si="26"/>
        <v>-1.275139999052044E-3</v>
      </c>
      <c r="I287" s="22">
        <f t="shared" si="27"/>
        <v>-1.275139999052044E-3</v>
      </c>
      <c r="O287" s="22">
        <f t="shared" ca="1" si="28"/>
        <v>-1.1395760732857143E-2</v>
      </c>
      <c r="Q287" s="51">
        <f t="shared" si="29"/>
        <v>24540.182999999997</v>
      </c>
    </row>
    <row r="288" spans="1:17" ht="12.95" customHeight="1">
      <c r="A288" s="11" t="s">
        <v>75</v>
      </c>
      <c r="B288" s="12" t="s">
        <v>44</v>
      </c>
      <c r="C288" s="11">
        <v>39567.673000000003</v>
      </c>
      <c r="D288" s="11" t="s">
        <v>38</v>
      </c>
      <c r="E288" s="22">
        <f t="shared" si="24"/>
        <v>1877.9790915543715</v>
      </c>
      <c r="F288" s="22">
        <f t="shared" si="25"/>
        <v>1878</v>
      </c>
      <c r="G288" s="22">
        <f t="shared" si="26"/>
        <v>-1.2546839992864989E-2</v>
      </c>
      <c r="I288" s="22">
        <f t="shared" si="27"/>
        <v>-1.2546839992864989E-2</v>
      </c>
      <c r="O288" s="22">
        <f t="shared" ca="1" si="28"/>
        <v>-1.1373781478551337E-2</v>
      </c>
      <c r="Q288" s="51">
        <f t="shared" si="29"/>
        <v>24549.173000000003</v>
      </c>
    </row>
    <row r="289" spans="1:17" ht="12.95" customHeight="1">
      <c r="A289" s="48" t="s">
        <v>72</v>
      </c>
      <c r="B289" s="49" t="s">
        <v>46</v>
      </c>
      <c r="C289" s="50">
        <v>39876.425000000003</v>
      </c>
      <c r="D289" s="11"/>
      <c r="E289" s="22">
        <f t="shared" si="24"/>
        <v>2392.4930573976653</v>
      </c>
      <c r="F289" s="22">
        <f t="shared" si="25"/>
        <v>2392.5</v>
      </c>
      <c r="G289" s="22">
        <f t="shared" si="26"/>
        <v>-4.1661499926703982E-3</v>
      </c>
      <c r="I289" s="22">
        <f t="shared" si="27"/>
        <v>-4.1661499926703982E-3</v>
      </c>
      <c r="O289" s="22">
        <f t="shared" ca="1" si="28"/>
        <v>-1.0619893055862192E-2</v>
      </c>
      <c r="Q289" s="51">
        <f t="shared" si="29"/>
        <v>24857.925000000003</v>
      </c>
    </row>
    <row r="290" spans="1:17" ht="12.95" customHeight="1">
      <c r="A290" s="48" t="s">
        <v>72</v>
      </c>
      <c r="B290" s="49" t="s">
        <v>46</v>
      </c>
      <c r="C290" s="50">
        <v>39876.43</v>
      </c>
      <c r="D290" s="11"/>
      <c r="E290" s="22">
        <f t="shared" si="24"/>
        <v>2392.5013895536604</v>
      </c>
      <c r="F290" s="22">
        <f t="shared" si="25"/>
        <v>2392.5</v>
      </c>
      <c r="G290" s="22">
        <f t="shared" si="26"/>
        <v>8.3385000471025705E-4</v>
      </c>
      <c r="I290" s="22">
        <f t="shared" si="27"/>
        <v>8.3385000471025705E-4</v>
      </c>
      <c r="O290" s="22">
        <f t="shared" ca="1" si="28"/>
        <v>-1.0619893055862192E-2</v>
      </c>
      <c r="Q290" s="51">
        <f t="shared" si="29"/>
        <v>24857.93</v>
      </c>
    </row>
    <row r="291" spans="1:17" ht="12.95" customHeight="1">
      <c r="A291" s="48" t="s">
        <v>76</v>
      </c>
      <c r="B291" s="49" t="s">
        <v>46</v>
      </c>
      <c r="C291" s="50">
        <v>39892.639999999999</v>
      </c>
      <c r="D291" s="11"/>
      <c r="E291" s="22">
        <f t="shared" si="24"/>
        <v>2419.5142393046558</v>
      </c>
      <c r="F291" s="22">
        <f t="shared" si="25"/>
        <v>2419.5</v>
      </c>
      <c r="G291" s="22">
        <f t="shared" si="26"/>
        <v>8.5447899982682429E-3</v>
      </c>
      <c r="I291" s="22">
        <f t="shared" si="27"/>
        <v>8.5447899982682429E-3</v>
      </c>
      <c r="O291" s="22">
        <f t="shared" ca="1" si="28"/>
        <v>-1.058033039811174E-2</v>
      </c>
      <c r="Q291" s="51">
        <f t="shared" si="29"/>
        <v>24874.14</v>
      </c>
    </row>
    <row r="292" spans="1:17" ht="12.95" customHeight="1">
      <c r="A292" s="48" t="s">
        <v>76</v>
      </c>
      <c r="B292" s="49" t="s">
        <v>46</v>
      </c>
      <c r="C292" s="50">
        <v>39910.633999999998</v>
      </c>
      <c r="D292" s="11"/>
      <c r="E292" s="22">
        <f t="shared" si="24"/>
        <v>2449.5000023163402</v>
      </c>
      <c r="F292" s="22">
        <f t="shared" si="25"/>
        <v>2449.5</v>
      </c>
      <c r="G292" s="22">
        <f t="shared" si="26"/>
        <v>1.3899989426136017E-6</v>
      </c>
      <c r="I292" s="22">
        <f t="shared" si="27"/>
        <v>1.3899989426136017E-6</v>
      </c>
      <c r="O292" s="22">
        <f t="shared" ca="1" si="28"/>
        <v>-1.0536371889500129E-2</v>
      </c>
      <c r="Q292" s="51">
        <f t="shared" si="29"/>
        <v>24892.133999999998</v>
      </c>
    </row>
    <row r="293" spans="1:17" ht="12.95" customHeight="1">
      <c r="A293" s="48" t="s">
        <v>76</v>
      </c>
      <c r="B293" s="49" t="s">
        <v>44</v>
      </c>
      <c r="C293" s="50">
        <v>39912.741999999998</v>
      </c>
      <c r="D293" s="11"/>
      <c r="E293" s="22">
        <f t="shared" si="24"/>
        <v>2453.0128392858101</v>
      </c>
      <c r="F293" s="22">
        <f t="shared" si="25"/>
        <v>2453</v>
      </c>
      <c r="G293" s="22">
        <f t="shared" si="26"/>
        <v>7.7046599981258623E-3</v>
      </c>
      <c r="I293" s="22">
        <f t="shared" si="27"/>
        <v>7.7046599981258623E-3</v>
      </c>
      <c r="O293" s="22">
        <f t="shared" ca="1" si="28"/>
        <v>-1.0531243396828774E-2</v>
      </c>
      <c r="Q293" s="51">
        <f t="shared" si="29"/>
        <v>24894.241999999998</v>
      </c>
    </row>
    <row r="294" spans="1:17" ht="12.95" customHeight="1">
      <c r="A294" s="48" t="s">
        <v>76</v>
      </c>
      <c r="B294" s="49" t="s">
        <v>44</v>
      </c>
      <c r="C294" s="50">
        <v>39915.735000000001</v>
      </c>
      <c r="D294" s="11"/>
      <c r="E294" s="22">
        <f t="shared" si="24"/>
        <v>2458.0004678672285</v>
      </c>
      <c r="F294" s="22">
        <f t="shared" si="25"/>
        <v>2458</v>
      </c>
      <c r="G294" s="22">
        <f t="shared" si="26"/>
        <v>2.8076000307919458E-4</v>
      </c>
      <c r="I294" s="22">
        <f t="shared" si="27"/>
        <v>2.8076000307919458E-4</v>
      </c>
      <c r="O294" s="22">
        <f t="shared" ca="1" si="28"/>
        <v>-1.0523916978726839E-2</v>
      </c>
      <c r="Q294" s="51">
        <f t="shared" si="29"/>
        <v>24897.235000000001</v>
      </c>
    </row>
    <row r="295" spans="1:17" ht="12.95" customHeight="1">
      <c r="A295" s="48" t="s">
        <v>76</v>
      </c>
      <c r="B295" s="49" t="s">
        <v>46</v>
      </c>
      <c r="C295" s="50">
        <v>39916.637999999999</v>
      </c>
      <c r="D295" s="11"/>
      <c r="E295" s="22">
        <f t="shared" si="24"/>
        <v>2459.5052552407701</v>
      </c>
      <c r="F295" s="22">
        <f t="shared" si="25"/>
        <v>2459.5</v>
      </c>
      <c r="G295" s="22">
        <f t="shared" si="26"/>
        <v>3.1535899979644455E-3</v>
      </c>
      <c r="I295" s="22">
        <f t="shared" si="27"/>
        <v>3.1535899979644455E-3</v>
      </c>
      <c r="O295" s="22">
        <f t="shared" ca="1" si="28"/>
        <v>-1.0521719053296259E-2</v>
      </c>
      <c r="Q295" s="51">
        <f t="shared" si="29"/>
        <v>24898.137999999999</v>
      </c>
    </row>
    <row r="296" spans="1:17" ht="12.95" customHeight="1">
      <c r="A296" s="48" t="s">
        <v>76</v>
      </c>
      <c r="B296" s="49" t="s">
        <v>44</v>
      </c>
      <c r="C296" s="50">
        <v>39918.737000000001</v>
      </c>
      <c r="D296" s="11"/>
      <c r="E296" s="22">
        <f t="shared" si="24"/>
        <v>2463.0030943294437</v>
      </c>
      <c r="F296" s="22">
        <f t="shared" si="25"/>
        <v>2463</v>
      </c>
      <c r="G296" s="22">
        <f t="shared" si="26"/>
        <v>1.8568600062280893E-3</v>
      </c>
      <c r="I296" s="22">
        <f t="shared" si="27"/>
        <v>1.8568600062280893E-3</v>
      </c>
      <c r="O296" s="22">
        <f t="shared" ca="1" si="28"/>
        <v>-1.0516590560624903E-2</v>
      </c>
      <c r="Q296" s="51">
        <f t="shared" si="29"/>
        <v>24900.237000000001</v>
      </c>
    </row>
    <row r="297" spans="1:17" ht="12.95" customHeight="1">
      <c r="A297" s="48" t="s">
        <v>76</v>
      </c>
      <c r="B297" s="49" t="s">
        <v>44</v>
      </c>
      <c r="C297" s="50">
        <v>39918.74</v>
      </c>
      <c r="D297" s="11"/>
      <c r="E297" s="22">
        <f t="shared" si="24"/>
        <v>2463.0080936230383</v>
      </c>
      <c r="F297" s="22">
        <f t="shared" si="25"/>
        <v>2463</v>
      </c>
      <c r="G297" s="22">
        <f t="shared" si="26"/>
        <v>4.856860003201291E-3</v>
      </c>
      <c r="I297" s="22">
        <f t="shared" si="27"/>
        <v>4.856860003201291E-3</v>
      </c>
      <c r="O297" s="22">
        <f t="shared" ca="1" si="28"/>
        <v>-1.0516590560624903E-2</v>
      </c>
      <c r="Q297" s="51">
        <f t="shared" si="29"/>
        <v>24900.239999999998</v>
      </c>
    </row>
    <row r="298" spans="1:17" ht="12.95" customHeight="1">
      <c r="A298" s="48" t="s">
        <v>76</v>
      </c>
      <c r="B298" s="49" t="s">
        <v>44</v>
      </c>
      <c r="C298" s="50">
        <v>39923.536999999997</v>
      </c>
      <c r="D298" s="11"/>
      <c r="E298" s="22">
        <f t="shared" si="24"/>
        <v>2471.0019640891392</v>
      </c>
      <c r="F298" s="22">
        <f t="shared" si="25"/>
        <v>2471</v>
      </c>
      <c r="G298" s="22">
        <f t="shared" si="26"/>
        <v>1.1786199975176714E-3</v>
      </c>
      <c r="I298" s="22">
        <f t="shared" si="27"/>
        <v>1.1786199975176714E-3</v>
      </c>
      <c r="O298" s="22">
        <f t="shared" ca="1" si="28"/>
        <v>-1.0504868291661806E-2</v>
      </c>
      <c r="Q298" s="51">
        <f t="shared" si="29"/>
        <v>24905.036999999997</v>
      </c>
    </row>
    <row r="299" spans="1:17" ht="12.95" customHeight="1">
      <c r="A299" s="48" t="s">
        <v>76</v>
      </c>
      <c r="B299" s="49" t="s">
        <v>44</v>
      </c>
      <c r="C299" s="50">
        <v>39930.743000000002</v>
      </c>
      <c r="D299" s="11"/>
      <c r="E299" s="22">
        <f t="shared" si="24"/>
        <v>2483.0102673159026</v>
      </c>
      <c r="F299" s="22">
        <f t="shared" si="25"/>
        <v>2483</v>
      </c>
      <c r="G299" s="22">
        <f t="shared" si="26"/>
        <v>6.1612600038642995E-3</v>
      </c>
      <c r="I299" s="22">
        <f t="shared" si="27"/>
        <v>6.1612600038642995E-3</v>
      </c>
      <c r="O299" s="22">
        <f t="shared" ca="1" si="28"/>
        <v>-1.0487284888217163E-2</v>
      </c>
      <c r="Q299" s="51">
        <f t="shared" si="29"/>
        <v>24912.243000000002</v>
      </c>
    </row>
    <row r="300" spans="1:17" ht="12.95" customHeight="1">
      <c r="A300" s="48" t="s">
        <v>76</v>
      </c>
      <c r="B300" s="49" t="s">
        <v>44</v>
      </c>
      <c r="C300" s="50">
        <v>39933.739000000001</v>
      </c>
      <c r="D300" s="11"/>
      <c r="E300" s="22">
        <f t="shared" si="24"/>
        <v>2488.0028951909158</v>
      </c>
      <c r="F300" s="22">
        <f t="shared" si="25"/>
        <v>2488</v>
      </c>
      <c r="G300" s="22">
        <f t="shared" si="26"/>
        <v>1.7373600057908334E-3</v>
      </c>
      <c r="I300" s="22">
        <f t="shared" si="27"/>
        <v>1.7373600057908334E-3</v>
      </c>
      <c r="O300" s="22">
        <f t="shared" ca="1" si="28"/>
        <v>-1.0479958470115226E-2</v>
      </c>
      <c r="Q300" s="51">
        <f t="shared" si="29"/>
        <v>24915.239000000001</v>
      </c>
    </row>
    <row r="301" spans="1:17" ht="12.95" customHeight="1">
      <c r="A301" s="48" t="s">
        <v>76</v>
      </c>
      <c r="B301" s="49" t="s">
        <v>46</v>
      </c>
      <c r="C301" s="50">
        <v>39934.646999999997</v>
      </c>
      <c r="D301" s="11"/>
      <c r="E301" s="22">
        <f t="shared" si="24"/>
        <v>2489.5160147204524</v>
      </c>
      <c r="F301" s="22">
        <f t="shared" si="25"/>
        <v>2489.5</v>
      </c>
      <c r="G301" s="22">
        <f t="shared" si="26"/>
        <v>9.6101899980567396E-3</v>
      </c>
      <c r="I301" s="22">
        <f t="shared" si="27"/>
        <v>9.6101899980567396E-3</v>
      </c>
      <c r="O301" s="22">
        <f t="shared" ca="1" si="28"/>
        <v>-1.0477760544684646E-2</v>
      </c>
      <c r="Q301" s="51">
        <f t="shared" si="29"/>
        <v>24916.146999999997</v>
      </c>
    </row>
    <row r="302" spans="1:17" ht="12.95" customHeight="1">
      <c r="A302" s="48" t="s">
        <v>76</v>
      </c>
      <c r="B302" s="49" t="s">
        <v>44</v>
      </c>
      <c r="C302" s="50">
        <v>39935.534</v>
      </c>
      <c r="D302" s="11"/>
      <c r="E302" s="22">
        <f t="shared" si="24"/>
        <v>2490.9941391948018</v>
      </c>
      <c r="F302" s="22">
        <f t="shared" si="25"/>
        <v>2491</v>
      </c>
      <c r="G302" s="22">
        <f t="shared" si="26"/>
        <v>-3.5169799957657233E-3</v>
      </c>
      <c r="I302" s="22">
        <f t="shared" si="27"/>
        <v>-3.5169799957657233E-3</v>
      </c>
      <c r="O302" s="22">
        <f t="shared" ca="1" si="28"/>
        <v>-1.0475562619254065E-2</v>
      </c>
      <c r="Q302" s="51">
        <f t="shared" si="29"/>
        <v>24917.034</v>
      </c>
    </row>
    <row r="303" spans="1:17" ht="12.95" customHeight="1">
      <c r="A303" s="48" t="s">
        <v>76</v>
      </c>
      <c r="B303" s="49" t="s">
        <v>44</v>
      </c>
      <c r="C303" s="50">
        <v>39936.743999999999</v>
      </c>
      <c r="D303" s="11"/>
      <c r="E303" s="22">
        <f t="shared" si="24"/>
        <v>2493.0105209467256</v>
      </c>
      <c r="F303" s="22">
        <f t="shared" si="25"/>
        <v>2493</v>
      </c>
      <c r="G303" s="22">
        <f t="shared" si="26"/>
        <v>6.3134599986369722E-3</v>
      </c>
      <c r="I303" s="22">
        <f t="shared" si="27"/>
        <v>6.3134599986369722E-3</v>
      </c>
      <c r="O303" s="22">
        <f t="shared" ca="1" si="28"/>
        <v>-1.0472632052013292E-2</v>
      </c>
      <c r="Q303" s="51">
        <f t="shared" si="29"/>
        <v>24918.243999999999</v>
      </c>
    </row>
    <row r="304" spans="1:17" ht="12.95" customHeight="1">
      <c r="A304" s="48" t="s">
        <v>76</v>
      </c>
      <c r="B304" s="49" t="s">
        <v>44</v>
      </c>
      <c r="C304" s="50">
        <v>39939.743000000002</v>
      </c>
      <c r="D304" s="11"/>
      <c r="E304" s="22">
        <f t="shared" si="24"/>
        <v>2498.0081481153456</v>
      </c>
      <c r="F304" s="22">
        <f t="shared" si="25"/>
        <v>2498</v>
      </c>
      <c r="G304" s="22">
        <f t="shared" si="26"/>
        <v>4.8895600048126653E-3</v>
      </c>
      <c r="I304" s="22">
        <f t="shared" si="27"/>
        <v>4.8895600048126653E-3</v>
      </c>
      <c r="O304" s="22">
        <f t="shared" ca="1" si="28"/>
        <v>-1.0465305633911355E-2</v>
      </c>
      <c r="Q304" s="51">
        <f t="shared" si="29"/>
        <v>24921.243000000002</v>
      </c>
    </row>
    <row r="305" spans="1:17" ht="12.95" customHeight="1">
      <c r="A305" s="48" t="s">
        <v>74</v>
      </c>
      <c r="B305" s="49" t="s">
        <v>44</v>
      </c>
      <c r="C305" s="50">
        <v>39940.338000000003</v>
      </c>
      <c r="D305" s="11"/>
      <c r="E305" s="22">
        <f t="shared" si="24"/>
        <v>2498.9996746793108</v>
      </c>
      <c r="F305" s="22">
        <f t="shared" si="25"/>
        <v>2499</v>
      </c>
      <c r="G305" s="22">
        <f t="shared" si="26"/>
        <v>-1.9521999638527632E-4</v>
      </c>
      <c r="I305" s="22">
        <f t="shared" si="27"/>
        <v>-1.9521999638527632E-4</v>
      </c>
      <c r="O305" s="22">
        <f t="shared" ca="1" si="28"/>
        <v>-1.0463840350290968E-2</v>
      </c>
      <c r="Q305" s="51">
        <f t="shared" si="29"/>
        <v>24921.838000000003</v>
      </c>
    </row>
    <row r="306" spans="1:17" ht="12.95" customHeight="1">
      <c r="A306" s="11" t="s">
        <v>77</v>
      </c>
      <c r="B306" s="12" t="s">
        <v>13</v>
      </c>
      <c r="C306" s="11">
        <v>39940.339</v>
      </c>
      <c r="D306" s="11" t="s">
        <v>39</v>
      </c>
      <c r="E306" s="22">
        <f t="shared" si="24"/>
        <v>2499.0013411105051</v>
      </c>
      <c r="F306" s="22">
        <f t="shared" si="25"/>
        <v>2499</v>
      </c>
      <c r="G306" s="22">
        <f t="shared" si="26"/>
        <v>8.0478000018047169E-4</v>
      </c>
      <c r="I306" s="22">
        <f t="shared" si="27"/>
        <v>8.0478000018047169E-4</v>
      </c>
      <c r="O306" s="22">
        <f t="shared" ca="1" si="28"/>
        <v>-1.0463840350290968E-2</v>
      </c>
      <c r="Q306" s="51">
        <f t="shared" si="29"/>
        <v>24921.839</v>
      </c>
    </row>
    <row r="307" spans="1:17" ht="12.95" customHeight="1">
      <c r="A307" s="48" t="s">
        <v>76</v>
      </c>
      <c r="B307" s="49" t="s">
        <v>46</v>
      </c>
      <c r="C307" s="50">
        <v>39940.637000000002</v>
      </c>
      <c r="D307" s="11"/>
      <c r="E307" s="22">
        <f t="shared" si="24"/>
        <v>2499.4979376080905</v>
      </c>
      <c r="F307" s="22">
        <f t="shared" si="25"/>
        <v>2499.5</v>
      </c>
      <c r="G307" s="22">
        <f t="shared" si="26"/>
        <v>-1.2376099984976463E-3</v>
      </c>
      <c r="I307" s="22">
        <f t="shared" si="27"/>
        <v>-1.2376099984976463E-3</v>
      </c>
      <c r="O307" s="22">
        <f t="shared" ca="1" si="28"/>
        <v>-1.0463107708480775E-2</v>
      </c>
      <c r="Q307" s="51">
        <f t="shared" si="29"/>
        <v>24922.137000000002</v>
      </c>
    </row>
    <row r="308" spans="1:17" ht="12.95" customHeight="1">
      <c r="A308" s="48" t="s">
        <v>76</v>
      </c>
      <c r="B308" s="49" t="s">
        <v>44</v>
      </c>
      <c r="C308" s="50">
        <v>39941.536</v>
      </c>
      <c r="D308" s="11"/>
      <c r="E308" s="22">
        <f t="shared" si="24"/>
        <v>2500.9960592568309</v>
      </c>
      <c r="F308" s="22">
        <f t="shared" si="25"/>
        <v>2501</v>
      </c>
      <c r="G308" s="22">
        <f t="shared" si="26"/>
        <v>-2.364779997151345E-3</v>
      </c>
      <c r="I308" s="22">
        <f t="shared" si="27"/>
        <v>-2.364779997151345E-3</v>
      </c>
      <c r="O308" s="22">
        <f t="shared" ca="1" si="28"/>
        <v>-1.0460909783050195E-2</v>
      </c>
      <c r="Q308" s="51">
        <f t="shared" si="29"/>
        <v>24923.036</v>
      </c>
    </row>
    <row r="309" spans="1:17" ht="12.95" customHeight="1">
      <c r="A309" s="48" t="s">
        <v>76</v>
      </c>
      <c r="B309" s="49" t="s">
        <v>46</v>
      </c>
      <c r="C309" s="50">
        <v>39943.648999999998</v>
      </c>
      <c r="D309" s="11"/>
      <c r="E309" s="22">
        <f t="shared" si="24"/>
        <v>2504.5172283822963</v>
      </c>
      <c r="F309" s="22">
        <f t="shared" si="25"/>
        <v>2504.5</v>
      </c>
      <c r="G309" s="22">
        <f t="shared" si="26"/>
        <v>1.0338489999412559E-2</v>
      </c>
      <c r="I309" s="22">
        <f t="shared" si="27"/>
        <v>1.0338489999412559E-2</v>
      </c>
      <c r="O309" s="22">
        <f t="shared" ca="1" si="28"/>
        <v>-1.045578129037884E-2</v>
      </c>
      <c r="Q309" s="51">
        <f t="shared" si="29"/>
        <v>24925.148999999998</v>
      </c>
    </row>
    <row r="310" spans="1:17" ht="12.95" customHeight="1">
      <c r="A310" s="48" t="s">
        <v>76</v>
      </c>
      <c r="B310" s="49" t="s">
        <v>46</v>
      </c>
      <c r="C310" s="50">
        <v>39946.644999999997</v>
      </c>
      <c r="D310" s="11"/>
      <c r="E310" s="22">
        <f t="shared" si="24"/>
        <v>2509.5098562573094</v>
      </c>
      <c r="F310" s="22">
        <f t="shared" si="25"/>
        <v>2509.5</v>
      </c>
      <c r="G310" s="22">
        <f t="shared" si="26"/>
        <v>5.9145900013390929E-3</v>
      </c>
      <c r="I310" s="22">
        <f t="shared" si="27"/>
        <v>5.9145900013390929E-3</v>
      </c>
      <c r="O310" s="22">
        <f t="shared" ca="1" si="28"/>
        <v>-1.0448454872276905E-2</v>
      </c>
      <c r="Q310" s="51">
        <f t="shared" si="29"/>
        <v>24928.144999999997</v>
      </c>
    </row>
    <row r="311" spans="1:17" ht="12.95" customHeight="1">
      <c r="A311" s="48" t="s">
        <v>76</v>
      </c>
      <c r="B311" s="49" t="s">
        <v>46</v>
      </c>
      <c r="C311" s="50">
        <v>39946.652000000002</v>
      </c>
      <c r="D311" s="11"/>
      <c r="E311" s="22">
        <f t="shared" si="24"/>
        <v>2509.5215212757175</v>
      </c>
      <c r="F311" s="22">
        <f t="shared" si="25"/>
        <v>2509.5</v>
      </c>
      <c r="G311" s="22">
        <f t="shared" si="26"/>
        <v>1.2914590006403159E-2</v>
      </c>
      <c r="I311" s="22">
        <f t="shared" si="27"/>
        <v>1.2914590006403159E-2</v>
      </c>
      <c r="O311" s="22">
        <f t="shared" ca="1" si="28"/>
        <v>-1.0448454872276905E-2</v>
      </c>
      <c r="Q311" s="51">
        <f t="shared" si="29"/>
        <v>24928.152000000002</v>
      </c>
    </row>
    <row r="312" spans="1:17" ht="12.95" customHeight="1">
      <c r="A312" s="48" t="s">
        <v>76</v>
      </c>
      <c r="B312" s="49" t="s">
        <v>44</v>
      </c>
      <c r="C312" s="50">
        <v>39969.743999999999</v>
      </c>
      <c r="D312" s="11"/>
      <c r="E312" s="22">
        <f t="shared" si="24"/>
        <v>2548.0027505446833</v>
      </c>
      <c r="F312" s="22">
        <f t="shared" si="25"/>
        <v>2548</v>
      </c>
      <c r="G312" s="22">
        <f t="shared" si="26"/>
        <v>1.6505599996889941E-3</v>
      </c>
      <c r="I312" s="22">
        <f t="shared" si="27"/>
        <v>1.6505599996889941E-3</v>
      </c>
      <c r="O312" s="22">
        <f t="shared" ca="1" si="28"/>
        <v>-1.0392041452892003E-2</v>
      </c>
      <c r="Q312" s="51">
        <f t="shared" si="29"/>
        <v>24951.243999999999</v>
      </c>
    </row>
    <row r="313" spans="1:17" ht="12.95" customHeight="1">
      <c r="A313" s="48" t="s">
        <v>76</v>
      </c>
      <c r="B313" s="49" t="s">
        <v>44</v>
      </c>
      <c r="C313" s="50">
        <v>39975.741000000002</v>
      </c>
      <c r="D313" s="11"/>
      <c r="E313" s="22">
        <f t="shared" si="24"/>
        <v>2557.9963384507173</v>
      </c>
      <c r="F313" s="22">
        <f t="shared" si="25"/>
        <v>2558</v>
      </c>
      <c r="G313" s="22">
        <f t="shared" si="26"/>
        <v>-2.1972399990772828E-3</v>
      </c>
      <c r="I313" s="22">
        <f t="shared" si="27"/>
        <v>-2.1972399990772828E-3</v>
      </c>
      <c r="O313" s="22">
        <f t="shared" ca="1" si="28"/>
        <v>-1.0377388616688132E-2</v>
      </c>
      <c r="Q313" s="51">
        <f t="shared" si="29"/>
        <v>24957.241000000002</v>
      </c>
    </row>
    <row r="314" spans="1:17" ht="12.95" customHeight="1">
      <c r="A314" s="11" t="s">
        <v>77</v>
      </c>
      <c r="B314" s="12" t="s">
        <v>13</v>
      </c>
      <c r="C314" s="11">
        <v>39978.445</v>
      </c>
      <c r="D314" s="11" t="s">
        <v>39</v>
      </c>
      <c r="E314" s="22">
        <f t="shared" si="24"/>
        <v>2562.5023684153462</v>
      </c>
      <c r="F314" s="22">
        <f t="shared" si="25"/>
        <v>2562.5</v>
      </c>
      <c r="G314" s="22">
        <f t="shared" si="26"/>
        <v>1.4212500027497299E-3</v>
      </c>
      <c r="I314" s="22">
        <f t="shared" si="27"/>
        <v>1.4212500027497299E-3</v>
      </c>
      <c r="O314" s="22">
        <f t="shared" ca="1" si="28"/>
        <v>-1.0370794840396391E-2</v>
      </c>
      <c r="Q314" s="51">
        <f t="shared" si="29"/>
        <v>24959.945</v>
      </c>
    </row>
    <row r="315" spans="1:17" ht="12.95" customHeight="1">
      <c r="A315" s="48" t="s">
        <v>76</v>
      </c>
      <c r="B315" s="49" t="s">
        <v>44</v>
      </c>
      <c r="C315" s="50">
        <v>40268.587</v>
      </c>
      <c r="D315" s="11"/>
      <c r="E315" s="22">
        <f t="shared" si="24"/>
        <v>3046.0040496277907</v>
      </c>
      <c r="F315" s="22">
        <f t="shared" si="25"/>
        <v>3046</v>
      </c>
      <c r="G315" s="22">
        <f t="shared" si="26"/>
        <v>2.4301200028276071E-3</v>
      </c>
      <c r="I315" s="22">
        <f t="shared" si="27"/>
        <v>2.4301200028276071E-3</v>
      </c>
      <c r="O315" s="22">
        <f t="shared" ca="1" si="28"/>
        <v>-9.6623302099392433E-3</v>
      </c>
      <c r="Q315" s="51">
        <f t="shared" si="29"/>
        <v>25250.087</v>
      </c>
    </row>
    <row r="316" spans="1:17" ht="12.95" customHeight="1">
      <c r="A316" s="48" t="s">
        <v>76</v>
      </c>
      <c r="B316" s="49" t="s">
        <v>44</v>
      </c>
      <c r="C316" s="50">
        <v>40274.589</v>
      </c>
      <c r="D316" s="11"/>
      <c r="E316" s="22">
        <f t="shared" si="24"/>
        <v>3056.0059696898202</v>
      </c>
      <c r="F316" s="22">
        <f t="shared" si="25"/>
        <v>3056</v>
      </c>
      <c r="G316" s="22">
        <f t="shared" si="26"/>
        <v>3.5823200014419854E-3</v>
      </c>
      <c r="I316" s="22">
        <f t="shared" si="27"/>
        <v>3.5823200014419854E-3</v>
      </c>
      <c r="O316" s="22">
        <f t="shared" ca="1" si="28"/>
        <v>-9.6476773737353728E-3</v>
      </c>
      <c r="Q316" s="51">
        <f t="shared" si="29"/>
        <v>25256.089</v>
      </c>
    </row>
    <row r="317" spans="1:17" ht="12.95" customHeight="1">
      <c r="A317" s="48" t="s">
        <v>76</v>
      </c>
      <c r="B317" s="49" t="s">
        <v>44</v>
      </c>
      <c r="C317" s="50">
        <v>40286.587</v>
      </c>
      <c r="D317" s="11"/>
      <c r="E317" s="22">
        <f t="shared" si="24"/>
        <v>3075.9998112266767</v>
      </c>
      <c r="F317" s="22">
        <f t="shared" si="25"/>
        <v>3076</v>
      </c>
      <c r="G317" s="22">
        <f t="shared" si="26"/>
        <v>-1.1327999527566135E-4</v>
      </c>
      <c r="I317" s="22">
        <f t="shared" si="27"/>
        <v>-1.1327999527566135E-4</v>
      </c>
      <c r="O317" s="22">
        <f t="shared" ca="1" si="28"/>
        <v>-9.6183717013276319E-3</v>
      </c>
      <c r="Q317" s="51">
        <f t="shared" si="29"/>
        <v>25268.087</v>
      </c>
    </row>
    <row r="318" spans="1:17" ht="12.95" customHeight="1">
      <c r="A318" s="13" t="s">
        <v>78</v>
      </c>
      <c r="B318" s="12"/>
      <c r="C318" s="11">
        <v>40288.39</v>
      </c>
      <c r="D318" s="11"/>
      <c r="E318" s="22">
        <f t="shared" si="24"/>
        <v>3079.0043866801652</v>
      </c>
      <c r="F318" s="22">
        <f t="shared" si="25"/>
        <v>3079</v>
      </c>
      <c r="G318" s="22">
        <f t="shared" si="26"/>
        <v>2.6323800047975965E-3</v>
      </c>
      <c r="I318" s="22">
        <f t="shared" si="27"/>
        <v>2.6323800047975965E-3</v>
      </c>
      <c r="O318" s="22">
        <f t="shared" ca="1" si="28"/>
        <v>-9.6139758504664701E-3</v>
      </c>
      <c r="Q318" s="51">
        <f t="shared" si="29"/>
        <v>25269.89</v>
      </c>
    </row>
    <row r="319" spans="1:17" ht="12.95" customHeight="1">
      <c r="A319" s="13" t="s">
        <v>78</v>
      </c>
      <c r="B319" s="12" t="s">
        <v>46</v>
      </c>
      <c r="C319" s="11">
        <v>40289.290999999997</v>
      </c>
      <c r="D319" s="11"/>
      <c r="E319" s="22">
        <f t="shared" si="24"/>
        <v>3080.505841191306</v>
      </c>
      <c r="F319" s="22">
        <f t="shared" si="25"/>
        <v>3080.5</v>
      </c>
      <c r="G319" s="22">
        <f t="shared" si="26"/>
        <v>3.5052099992753938E-3</v>
      </c>
      <c r="I319" s="22">
        <f t="shared" si="27"/>
        <v>3.5052099992753938E-3</v>
      </c>
      <c r="O319" s="22">
        <f t="shared" ca="1" si="28"/>
        <v>-9.6117779250358901E-3</v>
      </c>
      <c r="Q319" s="51">
        <f t="shared" si="29"/>
        <v>25270.790999999997</v>
      </c>
    </row>
    <row r="320" spans="1:17" ht="12.95" customHeight="1">
      <c r="A320" s="48" t="s">
        <v>76</v>
      </c>
      <c r="B320" s="49" t="s">
        <v>44</v>
      </c>
      <c r="C320" s="50">
        <v>40289.591999999997</v>
      </c>
      <c r="D320" s="11"/>
      <c r="E320" s="22">
        <f t="shared" si="24"/>
        <v>3081.0074369824865</v>
      </c>
      <c r="F320" s="22">
        <f t="shared" si="25"/>
        <v>3081</v>
      </c>
      <c r="G320" s="22">
        <f t="shared" si="26"/>
        <v>4.4628199975704774E-3</v>
      </c>
      <c r="I320" s="22">
        <f t="shared" si="27"/>
        <v>4.4628199975704774E-3</v>
      </c>
      <c r="O320" s="22">
        <f t="shared" ca="1" si="28"/>
        <v>-9.611045283225695E-3</v>
      </c>
      <c r="Q320" s="51">
        <f t="shared" si="29"/>
        <v>25271.091999999997</v>
      </c>
    </row>
    <row r="321" spans="1:17" ht="12.95" customHeight="1">
      <c r="A321" s="13" t="s">
        <v>78</v>
      </c>
      <c r="B321" s="12" t="s">
        <v>46</v>
      </c>
      <c r="C321" s="11">
        <v>40290.493000000002</v>
      </c>
      <c r="D321" s="11"/>
      <c r="E321" s="22">
        <f t="shared" si="24"/>
        <v>3082.5088914936396</v>
      </c>
      <c r="F321" s="22">
        <f t="shared" si="25"/>
        <v>3082.5</v>
      </c>
      <c r="G321" s="22">
        <f t="shared" si="26"/>
        <v>5.33565000660019E-3</v>
      </c>
      <c r="I321" s="22">
        <f t="shared" si="27"/>
        <v>5.33565000660019E-3</v>
      </c>
      <c r="O321" s="22">
        <f t="shared" ca="1" si="28"/>
        <v>-9.6088473577951167E-3</v>
      </c>
      <c r="Q321" s="51">
        <f t="shared" si="29"/>
        <v>25271.993000000002</v>
      </c>
    </row>
    <row r="322" spans="1:17" ht="12.95" customHeight="1">
      <c r="A322" s="11" t="s">
        <v>77</v>
      </c>
      <c r="B322" s="12" t="s">
        <v>13</v>
      </c>
      <c r="C322" s="11">
        <v>40291.387999999999</v>
      </c>
      <c r="D322" s="11" t="s">
        <v>39</v>
      </c>
      <c r="E322" s="22">
        <f t="shared" si="24"/>
        <v>3084.0003474175787</v>
      </c>
      <c r="F322" s="22">
        <f t="shared" si="25"/>
        <v>3084</v>
      </c>
      <c r="G322" s="22">
        <f t="shared" si="26"/>
        <v>2.0847999985562637E-4</v>
      </c>
      <c r="I322" s="22">
        <f t="shared" si="27"/>
        <v>2.0847999985562637E-4</v>
      </c>
      <c r="O322" s="22">
        <f t="shared" ca="1" si="28"/>
        <v>-9.6066494323645349E-3</v>
      </c>
      <c r="Q322" s="51">
        <f t="shared" si="29"/>
        <v>25272.887999999999</v>
      </c>
    </row>
    <row r="323" spans="1:17" ht="12.95" customHeight="1">
      <c r="A323" s="48" t="s">
        <v>79</v>
      </c>
      <c r="B323" s="49" t="s">
        <v>44</v>
      </c>
      <c r="C323" s="50">
        <v>40315.391000000003</v>
      </c>
      <c r="D323" s="11"/>
      <c r="E323" s="22">
        <f t="shared" si="24"/>
        <v>3123.9996955097004</v>
      </c>
      <c r="F323" s="22">
        <f t="shared" si="25"/>
        <v>3124</v>
      </c>
      <c r="G323" s="22">
        <f t="shared" si="26"/>
        <v>-1.8271999579155818E-4</v>
      </c>
      <c r="I323" s="22">
        <f t="shared" si="27"/>
        <v>-1.8271999579155818E-4</v>
      </c>
      <c r="O323" s="22">
        <f t="shared" ca="1" si="28"/>
        <v>-9.5480380875490531E-3</v>
      </c>
      <c r="Q323" s="51">
        <f t="shared" si="29"/>
        <v>25296.891000000003</v>
      </c>
    </row>
    <row r="324" spans="1:17" ht="12.95" customHeight="1">
      <c r="A324" s="13" t="s">
        <v>80</v>
      </c>
      <c r="B324" s="12" t="s">
        <v>46</v>
      </c>
      <c r="C324" s="11">
        <v>40316.284</v>
      </c>
      <c r="D324" s="11"/>
      <c r="E324" s="22">
        <f t="shared" si="24"/>
        <v>3125.4878185712391</v>
      </c>
      <c r="F324" s="22">
        <f t="shared" si="25"/>
        <v>3125.5</v>
      </c>
      <c r="G324" s="22">
        <f t="shared" si="26"/>
        <v>-7.3098899956676178E-3</v>
      </c>
      <c r="I324" s="22">
        <f t="shared" si="27"/>
        <v>-7.3098899956676178E-3</v>
      </c>
      <c r="O324" s="22">
        <f t="shared" ca="1" si="28"/>
        <v>-9.5458401621184713E-3</v>
      </c>
      <c r="Q324" s="51">
        <f t="shared" si="29"/>
        <v>25297.784</v>
      </c>
    </row>
    <row r="325" spans="1:17" ht="12.95" customHeight="1">
      <c r="A325" s="13" t="s">
        <v>80</v>
      </c>
      <c r="B325" s="12" t="s">
        <v>46</v>
      </c>
      <c r="C325" s="11">
        <v>40317.487000000001</v>
      </c>
      <c r="D325" s="11"/>
      <c r="E325" s="22">
        <f t="shared" si="24"/>
        <v>3127.492535304767</v>
      </c>
      <c r="F325" s="22">
        <f t="shared" si="25"/>
        <v>3127.5</v>
      </c>
      <c r="G325" s="22">
        <f t="shared" si="26"/>
        <v>-4.4794499990530312E-3</v>
      </c>
      <c r="I325" s="22">
        <f t="shared" si="27"/>
        <v>-4.4794499990530312E-3</v>
      </c>
      <c r="O325" s="22">
        <f t="shared" ca="1" si="28"/>
        <v>-9.5429095948776979E-3</v>
      </c>
      <c r="Q325" s="51">
        <f t="shared" si="29"/>
        <v>25298.987000000001</v>
      </c>
    </row>
    <row r="326" spans="1:17" ht="12.95" customHeight="1">
      <c r="A326" s="13" t="s">
        <v>80</v>
      </c>
      <c r="B326" s="12"/>
      <c r="C326" s="11">
        <v>40318.39</v>
      </c>
      <c r="D326" s="11"/>
      <c r="E326" s="22">
        <f t="shared" si="24"/>
        <v>3128.9973226783086</v>
      </c>
      <c r="F326" s="22">
        <f t="shared" si="25"/>
        <v>3129</v>
      </c>
      <c r="G326" s="22">
        <f t="shared" si="26"/>
        <v>-1.6066199968918227E-3</v>
      </c>
      <c r="I326" s="22">
        <f t="shared" si="27"/>
        <v>-1.6066199968918227E-3</v>
      </c>
      <c r="O326" s="22">
        <f t="shared" ca="1" si="28"/>
        <v>-9.5407116694471161E-3</v>
      </c>
      <c r="Q326" s="51">
        <f t="shared" si="29"/>
        <v>25299.89</v>
      </c>
    </row>
    <row r="327" spans="1:17" ht="12.95" customHeight="1">
      <c r="A327" s="13" t="s">
        <v>80</v>
      </c>
      <c r="B327" s="12" t="s">
        <v>46</v>
      </c>
      <c r="C327" s="11">
        <v>40319.29</v>
      </c>
      <c r="D327" s="11"/>
      <c r="E327" s="22">
        <f t="shared" si="24"/>
        <v>3130.4971107582551</v>
      </c>
      <c r="F327" s="22">
        <f t="shared" si="25"/>
        <v>3130.5</v>
      </c>
      <c r="G327" s="22">
        <f t="shared" si="26"/>
        <v>-1.7337899989797734E-3</v>
      </c>
      <c r="I327" s="22">
        <f t="shared" si="27"/>
        <v>-1.7337899989797734E-3</v>
      </c>
      <c r="O327" s="22">
        <f t="shared" ca="1" si="28"/>
        <v>-9.5385137440165361E-3</v>
      </c>
      <c r="Q327" s="51">
        <f t="shared" si="29"/>
        <v>25300.79</v>
      </c>
    </row>
    <row r="328" spans="1:17" ht="12.95" customHeight="1">
      <c r="A328" s="48" t="s">
        <v>76</v>
      </c>
      <c r="B328" s="49" t="s">
        <v>44</v>
      </c>
      <c r="C328" s="50">
        <v>40319.593000000001</v>
      </c>
      <c r="D328" s="11"/>
      <c r="E328" s="22">
        <f t="shared" si="24"/>
        <v>3131.0020394118364</v>
      </c>
      <c r="F328" s="22">
        <f t="shared" si="25"/>
        <v>3131</v>
      </c>
      <c r="G328" s="22">
        <f t="shared" si="26"/>
        <v>1.2238199997227639E-3</v>
      </c>
      <c r="I328" s="22">
        <f t="shared" si="27"/>
        <v>1.2238199997227639E-3</v>
      </c>
      <c r="O328" s="22">
        <f t="shared" ca="1" si="28"/>
        <v>-9.5377811022063427E-3</v>
      </c>
      <c r="Q328" s="51">
        <f t="shared" si="29"/>
        <v>25301.093000000001</v>
      </c>
    </row>
    <row r="329" spans="1:17" ht="12.95" customHeight="1">
      <c r="A329" s="13" t="s">
        <v>80</v>
      </c>
      <c r="B329" s="12"/>
      <c r="C329" s="11">
        <v>40321.387999999999</v>
      </c>
      <c r="D329" s="11"/>
      <c r="E329" s="22">
        <f t="shared" si="24"/>
        <v>3133.9932834157221</v>
      </c>
      <c r="F329" s="22">
        <f t="shared" si="25"/>
        <v>3134</v>
      </c>
      <c r="G329" s="22">
        <f t="shared" si="26"/>
        <v>-4.0305200018337928E-3</v>
      </c>
      <c r="I329" s="22">
        <f t="shared" si="27"/>
        <v>-4.0305200018337928E-3</v>
      </c>
      <c r="O329" s="22">
        <f t="shared" ca="1" si="28"/>
        <v>-9.5333852513451826E-3</v>
      </c>
      <c r="Q329" s="51">
        <f t="shared" si="29"/>
        <v>25302.887999999999</v>
      </c>
    </row>
    <row r="330" spans="1:17" ht="12.95" customHeight="1">
      <c r="A330" s="13" t="s">
        <v>80</v>
      </c>
      <c r="B330" s="12"/>
      <c r="C330" s="11">
        <v>40321.394999999997</v>
      </c>
      <c r="D330" s="11"/>
      <c r="E330" s="22">
        <f t="shared" si="24"/>
        <v>3134.004948434118</v>
      </c>
      <c r="F330" s="22">
        <f t="shared" si="25"/>
        <v>3134</v>
      </c>
      <c r="G330" s="22">
        <f t="shared" si="26"/>
        <v>2.9694799959543161E-3</v>
      </c>
      <c r="I330" s="22">
        <f t="shared" si="27"/>
        <v>2.9694799959543161E-3</v>
      </c>
      <c r="O330" s="22">
        <f t="shared" ca="1" si="28"/>
        <v>-9.5333852513451826E-3</v>
      </c>
      <c r="Q330" s="51">
        <f t="shared" si="29"/>
        <v>25302.894999999997</v>
      </c>
    </row>
    <row r="331" spans="1:17" ht="12.95" customHeight="1">
      <c r="A331" s="13" t="s">
        <v>80</v>
      </c>
      <c r="B331" s="12" t="s">
        <v>46</v>
      </c>
      <c r="C331" s="11">
        <v>40322.296000000002</v>
      </c>
      <c r="D331" s="11"/>
      <c r="E331" s="22">
        <f t="shared" si="24"/>
        <v>3135.5064029452715</v>
      </c>
      <c r="F331" s="22">
        <f t="shared" si="25"/>
        <v>3135.5</v>
      </c>
      <c r="G331" s="22">
        <f t="shared" si="26"/>
        <v>3.8423100049840286E-3</v>
      </c>
      <c r="I331" s="22">
        <f t="shared" si="27"/>
        <v>3.8423100049840286E-3</v>
      </c>
      <c r="O331" s="22">
        <f t="shared" ca="1" si="28"/>
        <v>-9.5311873259146009E-3</v>
      </c>
      <c r="Q331" s="51">
        <f t="shared" si="29"/>
        <v>25303.796000000002</v>
      </c>
    </row>
    <row r="332" spans="1:17" ht="12.95" customHeight="1">
      <c r="A332" s="48" t="s">
        <v>76</v>
      </c>
      <c r="B332" s="49" t="s">
        <v>44</v>
      </c>
      <c r="C332" s="50">
        <v>40343.595000000001</v>
      </c>
      <c r="D332" s="11"/>
      <c r="E332" s="22">
        <f t="shared" si="24"/>
        <v>3170.9997210727515</v>
      </c>
      <c r="F332" s="22">
        <f t="shared" si="25"/>
        <v>3171</v>
      </c>
      <c r="G332" s="22">
        <f t="shared" si="26"/>
        <v>-1.6737999976612628E-4</v>
      </c>
      <c r="I332" s="22">
        <f t="shared" si="27"/>
        <v>-1.6737999976612628E-4</v>
      </c>
      <c r="O332" s="22">
        <f t="shared" ca="1" si="28"/>
        <v>-9.4791697573908609E-3</v>
      </c>
      <c r="Q332" s="51">
        <f t="shared" si="29"/>
        <v>25325.095000000001</v>
      </c>
    </row>
    <row r="333" spans="1:17" ht="12.95" customHeight="1">
      <c r="A333" s="13" t="s">
        <v>80</v>
      </c>
      <c r="B333" s="12" t="s">
        <v>46</v>
      </c>
      <c r="C333" s="11">
        <v>40344.495000000003</v>
      </c>
      <c r="D333" s="11"/>
      <c r="E333" s="22">
        <f t="shared" si="24"/>
        <v>3172.4995091526985</v>
      </c>
      <c r="F333" s="22">
        <f t="shared" si="25"/>
        <v>3172.5</v>
      </c>
      <c r="G333" s="22">
        <f t="shared" si="26"/>
        <v>-2.9454999457811937E-4</v>
      </c>
      <c r="I333" s="22">
        <f t="shared" si="27"/>
        <v>-2.9454999457811937E-4</v>
      </c>
      <c r="O333" s="22">
        <f t="shared" ca="1" si="28"/>
        <v>-9.4769718319602791E-3</v>
      </c>
      <c r="Q333" s="51">
        <f t="shared" si="29"/>
        <v>25325.995000000003</v>
      </c>
    </row>
    <row r="334" spans="1:17" ht="12.95" customHeight="1">
      <c r="A334" s="13" t="s">
        <v>80</v>
      </c>
      <c r="B334" s="12" t="s">
        <v>46</v>
      </c>
      <c r="C334" s="11">
        <v>40344.497000000003</v>
      </c>
      <c r="D334" s="11"/>
      <c r="E334" s="22">
        <f t="shared" si="24"/>
        <v>3172.5028420150988</v>
      </c>
      <c r="F334" s="22">
        <f t="shared" si="25"/>
        <v>3172.5</v>
      </c>
      <c r="G334" s="22">
        <f t="shared" si="26"/>
        <v>1.7054500058293343E-3</v>
      </c>
      <c r="I334" s="22">
        <f t="shared" si="27"/>
        <v>1.7054500058293343E-3</v>
      </c>
      <c r="O334" s="22">
        <f t="shared" ca="1" si="28"/>
        <v>-9.4769718319602791E-3</v>
      </c>
      <c r="Q334" s="51">
        <f t="shared" si="29"/>
        <v>25325.997000000003</v>
      </c>
    </row>
    <row r="335" spans="1:17" ht="12.95" customHeight="1">
      <c r="A335" s="48" t="s">
        <v>76</v>
      </c>
      <c r="B335" s="49" t="s">
        <v>44</v>
      </c>
      <c r="C335" s="50">
        <v>40346.593000000001</v>
      </c>
      <c r="D335" s="11"/>
      <c r="E335" s="22">
        <f t="shared" si="24"/>
        <v>3175.9956818101655</v>
      </c>
      <c r="F335" s="22">
        <f t="shared" si="25"/>
        <v>3176</v>
      </c>
      <c r="G335" s="22">
        <f t="shared" si="26"/>
        <v>-2.5912799974321388E-3</v>
      </c>
      <c r="I335" s="22">
        <f t="shared" si="27"/>
        <v>-2.5912799974321388E-3</v>
      </c>
      <c r="O335" s="22">
        <f t="shared" ca="1" si="28"/>
        <v>-9.471843339288924E-3</v>
      </c>
      <c r="Q335" s="51">
        <f t="shared" si="29"/>
        <v>25328.093000000001</v>
      </c>
    </row>
    <row r="336" spans="1:17" ht="12.95" customHeight="1">
      <c r="A336" s="13" t="s">
        <v>80</v>
      </c>
      <c r="B336" s="12" t="s">
        <v>46</v>
      </c>
      <c r="C336" s="11">
        <v>40353.499000000003</v>
      </c>
      <c r="D336" s="11"/>
      <c r="E336" s="22">
        <f t="shared" si="24"/>
        <v>3187.5040556769427</v>
      </c>
      <c r="F336" s="22">
        <f t="shared" si="25"/>
        <v>3187.5</v>
      </c>
      <c r="G336" s="22">
        <f t="shared" si="26"/>
        <v>2.4337500071851537E-3</v>
      </c>
      <c r="I336" s="22">
        <f t="shared" si="27"/>
        <v>2.4337500071851537E-3</v>
      </c>
      <c r="O336" s="22">
        <f t="shared" ca="1" si="28"/>
        <v>-9.4549925776544735E-3</v>
      </c>
      <c r="Q336" s="51">
        <f t="shared" si="29"/>
        <v>25334.999000000003</v>
      </c>
    </row>
    <row r="337" spans="1:17" ht="12.95" customHeight="1">
      <c r="A337" s="48" t="s">
        <v>76</v>
      </c>
      <c r="B337" s="49" t="s">
        <v>44</v>
      </c>
      <c r="C337" s="50">
        <v>40358.603000000003</v>
      </c>
      <c r="D337" s="11"/>
      <c r="E337" s="22">
        <f t="shared" si="24"/>
        <v>3196.0095205214257</v>
      </c>
      <c r="F337" s="22">
        <f t="shared" si="25"/>
        <v>3196</v>
      </c>
      <c r="G337" s="22">
        <f t="shared" si="26"/>
        <v>5.7131200082949363E-3</v>
      </c>
      <c r="I337" s="22">
        <f t="shared" si="27"/>
        <v>5.7131200082949363E-3</v>
      </c>
      <c r="O337" s="22">
        <f t="shared" ca="1" si="28"/>
        <v>-9.4425376668811831E-3</v>
      </c>
      <c r="Q337" s="51">
        <f t="shared" si="29"/>
        <v>25340.103000000003</v>
      </c>
    </row>
    <row r="338" spans="1:17" ht="12.95" customHeight="1">
      <c r="A338" s="13" t="s">
        <v>80</v>
      </c>
      <c r="B338" s="12"/>
      <c r="C338" s="11">
        <v>40363.391000000003</v>
      </c>
      <c r="D338" s="11"/>
      <c r="E338" s="22">
        <f t="shared" si="24"/>
        <v>3203.9883931067302</v>
      </c>
      <c r="F338" s="22">
        <f t="shared" si="25"/>
        <v>3204</v>
      </c>
      <c r="G338" s="22">
        <f t="shared" si="26"/>
        <v>-6.9651199955842458E-3</v>
      </c>
      <c r="I338" s="22">
        <f t="shared" si="27"/>
        <v>-6.9651199955842458E-3</v>
      </c>
      <c r="O338" s="22">
        <f t="shared" ca="1" si="28"/>
        <v>-9.430815397918086E-3</v>
      </c>
      <c r="Q338" s="51">
        <f t="shared" si="29"/>
        <v>25344.891000000003</v>
      </c>
    </row>
    <row r="339" spans="1:17" ht="12.95" customHeight="1">
      <c r="A339" s="48" t="s">
        <v>76</v>
      </c>
      <c r="B339" s="49" t="s">
        <v>44</v>
      </c>
      <c r="C339" s="50">
        <v>40364.597999999998</v>
      </c>
      <c r="D339" s="11"/>
      <c r="E339" s="22">
        <f t="shared" si="24"/>
        <v>3205.999775565047</v>
      </c>
      <c r="F339" s="22">
        <f t="shared" si="25"/>
        <v>3206</v>
      </c>
      <c r="G339" s="22">
        <f t="shared" si="26"/>
        <v>-1.3467999815475196E-4</v>
      </c>
      <c r="I339" s="22">
        <f t="shared" si="27"/>
        <v>-1.3467999815475196E-4</v>
      </c>
      <c r="O339" s="22">
        <f t="shared" ca="1" si="28"/>
        <v>-9.4278848306773126E-3</v>
      </c>
      <c r="Q339" s="51">
        <f t="shared" si="29"/>
        <v>25346.097999999998</v>
      </c>
    </row>
    <row r="340" spans="1:17" ht="12.95" customHeight="1">
      <c r="A340" s="48" t="s">
        <v>76</v>
      </c>
      <c r="B340" s="49" t="s">
        <v>44</v>
      </c>
      <c r="C340" s="50">
        <v>40373.603999999999</v>
      </c>
      <c r="D340" s="11"/>
      <c r="E340" s="22">
        <f t="shared" si="24"/>
        <v>3221.0076549516916</v>
      </c>
      <c r="F340" s="22">
        <f t="shared" si="25"/>
        <v>3221</v>
      </c>
      <c r="G340" s="22">
        <f t="shared" si="26"/>
        <v>4.5936200040159747E-3</v>
      </c>
      <c r="I340" s="22">
        <f t="shared" si="27"/>
        <v>4.5936200040159747E-3</v>
      </c>
      <c r="O340" s="22">
        <f t="shared" ca="1" si="28"/>
        <v>-9.4059055763715069E-3</v>
      </c>
      <c r="Q340" s="51">
        <f t="shared" si="29"/>
        <v>25355.103999999999</v>
      </c>
    </row>
    <row r="341" spans="1:17" ht="12.95" customHeight="1">
      <c r="A341" s="48" t="s">
        <v>76</v>
      </c>
      <c r="B341" s="49" t="s">
        <v>44</v>
      </c>
      <c r="C341" s="50">
        <v>40376.603999999999</v>
      </c>
      <c r="D341" s="11"/>
      <c r="E341" s="22">
        <f t="shared" ref="E341:E404" si="30">+(C341-C$7)/C$8</f>
        <v>3226.006948551506</v>
      </c>
      <c r="F341" s="22">
        <f t="shared" ref="F341:F404" si="31">ROUND(2*E341,0)/2</f>
        <v>3226</v>
      </c>
      <c r="G341" s="22">
        <f t="shared" ref="G341:G404" si="32">+C341-(C$7+F341*C$8)</f>
        <v>4.1697199994814582E-3</v>
      </c>
      <c r="I341" s="22">
        <f t="shared" ref="I341:I404" si="33">+G341</f>
        <v>4.1697199994814582E-3</v>
      </c>
      <c r="O341" s="22">
        <f t="shared" ref="O341:O404" ca="1" si="34">+C$11+C$12*$F341</f>
        <v>-9.3985791582695717E-3</v>
      </c>
      <c r="Q341" s="51">
        <f t="shared" ref="Q341:Q404" si="35">+C341-15018.5</f>
        <v>25358.103999999999</v>
      </c>
    </row>
    <row r="342" spans="1:17" ht="12.95" customHeight="1">
      <c r="A342" s="13" t="s">
        <v>80</v>
      </c>
      <c r="B342" s="12"/>
      <c r="C342" s="11">
        <v>40381.394</v>
      </c>
      <c r="D342" s="11"/>
      <c r="E342" s="22">
        <f t="shared" si="30"/>
        <v>3233.9891539992109</v>
      </c>
      <c r="F342" s="22">
        <f t="shared" si="31"/>
        <v>3234</v>
      </c>
      <c r="G342" s="22">
        <f t="shared" si="32"/>
        <v>-6.5085199967143126E-3</v>
      </c>
      <c r="I342" s="22">
        <f t="shared" si="33"/>
        <v>-6.5085199967143126E-3</v>
      </c>
      <c r="O342" s="22">
        <f t="shared" ca="1" si="34"/>
        <v>-9.3868568893064747E-3</v>
      </c>
      <c r="Q342" s="51">
        <f t="shared" si="35"/>
        <v>25362.894</v>
      </c>
    </row>
    <row r="343" spans="1:17" ht="12.95" customHeight="1">
      <c r="A343" s="13" t="s">
        <v>81</v>
      </c>
      <c r="B343" s="12"/>
      <c r="C343" s="11">
        <v>40589.627</v>
      </c>
      <c r="D343" s="11"/>
      <c r="E343" s="22">
        <f t="shared" si="30"/>
        <v>3580.9951220559246</v>
      </c>
      <c r="F343" s="22">
        <f t="shared" si="31"/>
        <v>3581</v>
      </c>
      <c r="G343" s="22">
        <f t="shared" si="32"/>
        <v>-2.9271799940033816E-3</v>
      </c>
      <c r="I343" s="22">
        <f t="shared" si="33"/>
        <v>-2.9271799940033816E-3</v>
      </c>
      <c r="O343" s="22">
        <f t="shared" ca="1" si="34"/>
        <v>-8.878403473032162E-3</v>
      </c>
      <c r="Q343" s="51">
        <f t="shared" si="35"/>
        <v>25571.127</v>
      </c>
    </row>
    <row r="344" spans="1:17" ht="12.95" customHeight="1">
      <c r="A344" s="13" t="s">
        <v>82</v>
      </c>
      <c r="B344" s="12" t="s">
        <v>46</v>
      </c>
      <c r="C344" s="11">
        <v>40646.334000000003</v>
      </c>
      <c r="D344" s="11"/>
      <c r="E344" s="22">
        <f t="shared" si="30"/>
        <v>3675.4934361108189</v>
      </c>
      <c r="F344" s="22">
        <f t="shared" si="31"/>
        <v>3675.5</v>
      </c>
      <c r="G344" s="22">
        <f t="shared" si="32"/>
        <v>-3.9388899967889301E-3</v>
      </c>
      <c r="I344" s="22">
        <f t="shared" si="33"/>
        <v>-3.9388899967889301E-3</v>
      </c>
      <c r="O344" s="22">
        <f t="shared" ca="1" si="34"/>
        <v>-8.7399341709055861E-3</v>
      </c>
      <c r="Q344" s="51">
        <f t="shared" si="35"/>
        <v>25627.834000000003</v>
      </c>
    </row>
    <row r="345" spans="1:17" ht="12.95" customHeight="1">
      <c r="A345" s="13" t="s">
        <v>82</v>
      </c>
      <c r="B345" s="12" t="s">
        <v>46</v>
      </c>
      <c r="C345" s="11">
        <v>40652.338000000003</v>
      </c>
      <c r="D345" s="11"/>
      <c r="E345" s="22">
        <f t="shared" si="30"/>
        <v>3685.4986890352488</v>
      </c>
      <c r="F345" s="22">
        <f t="shared" si="31"/>
        <v>3685.5</v>
      </c>
      <c r="G345" s="22">
        <f t="shared" si="32"/>
        <v>-7.8668999776709825E-4</v>
      </c>
      <c r="I345" s="22">
        <f t="shared" si="33"/>
        <v>-7.8668999776709825E-4</v>
      </c>
      <c r="O345" s="22">
        <f t="shared" ca="1" si="34"/>
        <v>-8.7252813347017157E-3</v>
      </c>
      <c r="Q345" s="51">
        <f t="shared" si="35"/>
        <v>25633.838000000003</v>
      </c>
    </row>
    <row r="346" spans="1:17" ht="12.95" customHeight="1">
      <c r="A346" s="13" t="s">
        <v>82</v>
      </c>
      <c r="B346" s="12"/>
      <c r="C346" s="11">
        <v>40652.646000000001</v>
      </c>
      <c r="D346" s="11"/>
      <c r="E346" s="22">
        <f t="shared" si="30"/>
        <v>3686.0119498448253</v>
      </c>
      <c r="F346" s="22">
        <f t="shared" si="31"/>
        <v>3686</v>
      </c>
      <c r="G346" s="22">
        <f t="shared" si="32"/>
        <v>7.1709200055920519E-3</v>
      </c>
      <c r="I346" s="22">
        <f t="shared" si="33"/>
        <v>7.1709200055920519E-3</v>
      </c>
      <c r="O346" s="22">
        <f t="shared" ca="1" si="34"/>
        <v>-8.7245486928915206E-3</v>
      </c>
      <c r="Q346" s="51">
        <f t="shared" si="35"/>
        <v>25634.146000000001</v>
      </c>
    </row>
    <row r="347" spans="1:17" ht="12.95" customHeight="1">
      <c r="A347" s="48" t="s">
        <v>79</v>
      </c>
      <c r="B347" s="49" t="s">
        <v>46</v>
      </c>
      <c r="C347" s="50">
        <v>40655.334000000003</v>
      </c>
      <c r="D347" s="11"/>
      <c r="E347" s="22">
        <f t="shared" si="30"/>
        <v>3690.491316910262</v>
      </c>
      <c r="F347" s="22">
        <f t="shared" si="31"/>
        <v>3690.5</v>
      </c>
      <c r="G347" s="22">
        <f t="shared" si="32"/>
        <v>-5.2105899958405644E-3</v>
      </c>
      <c r="I347" s="22">
        <f t="shared" si="33"/>
        <v>-5.2105899958405644E-3</v>
      </c>
      <c r="O347" s="22">
        <f t="shared" ca="1" si="34"/>
        <v>-8.7179549165997787E-3</v>
      </c>
      <c r="Q347" s="51">
        <f t="shared" si="35"/>
        <v>25636.834000000003</v>
      </c>
    </row>
    <row r="348" spans="1:17" ht="12.95" customHeight="1">
      <c r="A348" s="48" t="s">
        <v>79</v>
      </c>
      <c r="B348" s="49" t="s">
        <v>46</v>
      </c>
      <c r="C348" s="50">
        <v>40655.334999999999</v>
      </c>
      <c r="D348" s="11"/>
      <c r="E348" s="22">
        <f t="shared" si="30"/>
        <v>3690.4929833414562</v>
      </c>
      <c r="F348" s="22">
        <f t="shared" si="31"/>
        <v>3690.5</v>
      </c>
      <c r="G348" s="22">
        <f t="shared" si="32"/>
        <v>-4.2105899992748164E-3</v>
      </c>
      <c r="I348" s="22">
        <f t="shared" si="33"/>
        <v>-4.2105899992748164E-3</v>
      </c>
      <c r="O348" s="22">
        <f t="shared" ca="1" si="34"/>
        <v>-8.7179549165997787E-3</v>
      </c>
      <c r="Q348" s="51">
        <f t="shared" si="35"/>
        <v>25636.834999999999</v>
      </c>
    </row>
    <row r="349" spans="1:17" ht="12.95" customHeight="1">
      <c r="A349" s="48" t="s">
        <v>79</v>
      </c>
      <c r="B349" s="49" t="s">
        <v>46</v>
      </c>
      <c r="C349" s="50">
        <v>40655.337</v>
      </c>
      <c r="D349" s="11"/>
      <c r="E349" s="22">
        <f t="shared" si="30"/>
        <v>3690.4963162038571</v>
      </c>
      <c r="F349" s="22">
        <f t="shared" si="31"/>
        <v>3690.5</v>
      </c>
      <c r="G349" s="22">
        <f t="shared" si="32"/>
        <v>-2.2105899988673627E-3</v>
      </c>
      <c r="I349" s="22">
        <f t="shared" si="33"/>
        <v>-2.2105899988673627E-3</v>
      </c>
      <c r="O349" s="22">
        <f t="shared" ca="1" si="34"/>
        <v>-8.7179549165997787E-3</v>
      </c>
      <c r="Q349" s="51">
        <f t="shared" si="35"/>
        <v>25636.837</v>
      </c>
    </row>
    <row r="350" spans="1:17" ht="12.95" customHeight="1">
      <c r="A350" s="13" t="s">
        <v>82</v>
      </c>
      <c r="B350" s="12" t="s">
        <v>46</v>
      </c>
      <c r="C350" s="11">
        <v>40655.338000000003</v>
      </c>
      <c r="D350" s="11"/>
      <c r="E350" s="22">
        <f t="shared" si="30"/>
        <v>3690.4979826350632</v>
      </c>
      <c r="F350" s="22">
        <f t="shared" si="31"/>
        <v>3690.5</v>
      </c>
      <c r="G350" s="22">
        <f t="shared" si="32"/>
        <v>-1.2105899950256571E-3</v>
      </c>
      <c r="I350" s="22">
        <f t="shared" si="33"/>
        <v>-1.2105899950256571E-3</v>
      </c>
      <c r="O350" s="22">
        <f t="shared" ca="1" si="34"/>
        <v>-8.7179549165997787E-3</v>
      </c>
      <c r="Q350" s="51">
        <f t="shared" si="35"/>
        <v>25636.838000000003</v>
      </c>
    </row>
    <row r="351" spans="1:17" ht="12.95" customHeight="1">
      <c r="A351" s="48" t="s">
        <v>79</v>
      </c>
      <c r="B351" s="49" t="s">
        <v>46</v>
      </c>
      <c r="C351" s="50">
        <v>40655.341999999997</v>
      </c>
      <c r="D351" s="11"/>
      <c r="E351" s="22">
        <f t="shared" si="30"/>
        <v>3690.5046483598521</v>
      </c>
      <c r="F351" s="22">
        <f t="shared" si="31"/>
        <v>3690.5</v>
      </c>
      <c r="G351" s="22">
        <f t="shared" si="32"/>
        <v>2.7894099985132925E-3</v>
      </c>
      <c r="I351" s="22">
        <f t="shared" si="33"/>
        <v>2.7894099985132925E-3</v>
      </c>
      <c r="O351" s="22">
        <f t="shared" ca="1" si="34"/>
        <v>-8.7179549165997787E-3</v>
      </c>
      <c r="Q351" s="51">
        <f t="shared" si="35"/>
        <v>25636.841999999997</v>
      </c>
    </row>
    <row r="352" spans="1:17" ht="12.95" customHeight="1">
      <c r="A352" s="13" t="s">
        <v>82</v>
      </c>
      <c r="B352" s="12" t="s">
        <v>46</v>
      </c>
      <c r="C352" s="11">
        <v>40658.339</v>
      </c>
      <c r="D352" s="11"/>
      <c r="E352" s="22">
        <f t="shared" si="30"/>
        <v>3695.4989426660718</v>
      </c>
      <c r="F352" s="22">
        <f t="shared" si="31"/>
        <v>3695.5</v>
      </c>
      <c r="G352" s="22">
        <f t="shared" si="32"/>
        <v>-6.3448999571846798E-4</v>
      </c>
      <c r="I352" s="22">
        <f t="shared" si="33"/>
        <v>-6.3448999571846798E-4</v>
      </c>
      <c r="O352" s="22">
        <f t="shared" ca="1" si="34"/>
        <v>-8.7106284984978452E-3</v>
      </c>
      <c r="Q352" s="51">
        <f t="shared" si="35"/>
        <v>25639.839</v>
      </c>
    </row>
    <row r="353" spans="1:17" ht="12.95" customHeight="1">
      <c r="A353" s="13" t="s">
        <v>82</v>
      </c>
      <c r="B353" s="12" t="s">
        <v>46</v>
      </c>
      <c r="C353" s="11">
        <v>40658.343999999997</v>
      </c>
      <c r="D353" s="11"/>
      <c r="E353" s="22">
        <f t="shared" si="30"/>
        <v>3695.5072748220673</v>
      </c>
      <c r="F353" s="22">
        <f t="shared" si="31"/>
        <v>3695.5</v>
      </c>
      <c r="G353" s="22">
        <f t="shared" si="32"/>
        <v>4.3655100016621873E-3</v>
      </c>
      <c r="I353" s="22">
        <f t="shared" si="33"/>
        <v>4.3655100016621873E-3</v>
      </c>
      <c r="O353" s="22">
        <f t="shared" ca="1" si="34"/>
        <v>-8.7106284984978452E-3</v>
      </c>
      <c r="Q353" s="51">
        <f t="shared" si="35"/>
        <v>25639.843999999997</v>
      </c>
    </row>
    <row r="354" spans="1:17" ht="12.95" customHeight="1">
      <c r="A354" s="13" t="s">
        <v>82</v>
      </c>
      <c r="B354" s="12" t="s">
        <v>46</v>
      </c>
      <c r="C354" s="11">
        <v>40658.345999999998</v>
      </c>
      <c r="D354" s="11"/>
      <c r="E354" s="22">
        <f t="shared" si="30"/>
        <v>3695.5106076844677</v>
      </c>
      <c r="F354" s="22">
        <f t="shared" si="31"/>
        <v>3695.5</v>
      </c>
      <c r="G354" s="22">
        <f t="shared" si="32"/>
        <v>6.3655100020696409E-3</v>
      </c>
      <c r="I354" s="22">
        <f t="shared" si="33"/>
        <v>6.3655100020696409E-3</v>
      </c>
      <c r="O354" s="22">
        <f t="shared" ca="1" si="34"/>
        <v>-8.7106284984978452E-3</v>
      </c>
      <c r="Q354" s="51">
        <f t="shared" si="35"/>
        <v>25639.845999999998</v>
      </c>
    </row>
    <row r="355" spans="1:17" ht="12.95" customHeight="1">
      <c r="A355" s="13" t="s">
        <v>82</v>
      </c>
      <c r="B355" s="12"/>
      <c r="C355" s="11">
        <v>40658.641000000003</v>
      </c>
      <c r="D355" s="11"/>
      <c r="E355" s="22">
        <f t="shared" si="30"/>
        <v>3696.0022048884584</v>
      </c>
      <c r="F355" s="22">
        <f t="shared" si="31"/>
        <v>3696</v>
      </c>
      <c r="G355" s="22">
        <f t="shared" si="32"/>
        <v>1.3231200064183213E-3</v>
      </c>
      <c r="I355" s="22">
        <f t="shared" si="33"/>
        <v>1.3231200064183213E-3</v>
      </c>
      <c r="O355" s="22">
        <f t="shared" ca="1" si="34"/>
        <v>-8.7098958566876501E-3</v>
      </c>
      <c r="Q355" s="51">
        <f t="shared" si="35"/>
        <v>25640.141000000003</v>
      </c>
    </row>
    <row r="356" spans="1:17" ht="12.95" customHeight="1">
      <c r="A356" s="13" t="s">
        <v>82</v>
      </c>
      <c r="B356" s="12" t="s">
        <v>46</v>
      </c>
      <c r="C356" s="11">
        <v>40667.343999999997</v>
      </c>
      <c r="D356" s="11"/>
      <c r="E356" s="22">
        <f t="shared" si="30"/>
        <v>3710.5051556215103</v>
      </c>
      <c r="F356" s="22">
        <f t="shared" si="31"/>
        <v>3710.5</v>
      </c>
      <c r="G356" s="22">
        <f t="shared" si="32"/>
        <v>3.0938100026105531E-3</v>
      </c>
      <c r="I356" s="22">
        <f t="shared" si="33"/>
        <v>3.0938100026105531E-3</v>
      </c>
      <c r="O356" s="22">
        <f t="shared" ca="1" si="34"/>
        <v>-8.6886492441920378E-3</v>
      </c>
      <c r="Q356" s="51">
        <f t="shared" si="35"/>
        <v>25648.843999999997</v>
      </c>
    </row>
    <row r="357" spans="1:17" ht="12.95" customHeight="1">
      <c r="A357" s="13" t="s">
        <v>82</v>
      </c>
      <c r="B357" s="12"/>
      <c r="C357" s="11">
        <v>40672.436999999998</v>
      </c>
      <c r="D357" s="11"/>
      <c r="E357" s="22">
        <f t="shared" si="30"/>
        <v>3718.9922897227962</v>
      </c>
      <c r="F357" s="22">
        <f t="shared" si="31"/>
        <v>3719</v>
      </c>
      <c r="G357" s="22">
        <f t="shared" si="32"/>
        <v>-4.6268200021586381E-3</v>
      </c>
      <c r="I357" s="22">
        <f t="shared" si="33"/>
        <v>-4.6268200021586381E-3</v>
      </c>
      <c r="O357" s="22">
        <f t="shared" ca="1" si="34"/>
        <v>-8.6761943334187491E-3</v>
      </c>
      <c r="Q357" s="51">
        <f t="shared" si="35"/>
        <v>25653.936999999998</v>
      </c>
    </row>
    <row r="358" spans="1:17" ht="12.95" customHeight="1">
      <c r="A358" s="13" t="s">
        <v>82</v>
      </c>
      <c r="B358" s="12" t="s">
        <v>46</v>
      </c>
      <c r="C358" s="11">
        <v>40676.351000000002</v>
      </c>
      <c r="D358" s="11"/>
      <c r="E358" s="22">
        <f t="shared" si="30"/>
        <v>3725.514701439361</v>
      </c>
      <c r="F358" s="22">
        <f t="shared" si="31"/>
        <v>3725.5</v>
      </c>
      <c r="G358" s="22">
        <f t="shared" si="32"/>
        <v>8.8221100013470277E-3</v>
      </c>
      <c r="I358" s="22">
        <f t="shared" si="33"/>
        <v>8.8221100013470277E-3</v>
      </c>
      <c r="O358" s="22">
        <f t="shared" ca="1" si="34"/>
        <v>-8.6666699898862321E-3</v>
      </c>
      <c r="Q358" s="51">
        <f t="shared" si="35"/>
        <v>25657.851000000002</v>
      </c>
    </row>
    <row r="359" spans="1:17" ht="12.95" customHeight="1">
      <c r="A359" s="13" t="s">
        <v>82</v>
      </c>
      <c r="B359" s="12" t="s">
        <v>46</v>
      </c>
      <c r="C359" s="11">
        <v>40688.343999999997</v>
      </c>
      <c r="D359" s="11"/>
      <c r="E359" s="22">
        <f t="shared" si="30"/>
        <v>3745.5002108202107</v>
      </c>
      <c r="F359" s="22">
        <f t="shared" si="31"/>
        <v>3745.5</v>
      </c>
      <c r="G359" s="22">
        <f t="shared" si="32"/>
        <v>1.2650999997276813E-4</v>
      </c>
      <c r="I359" s="22">
        <f t="shared" si="33"/>
        <v>1.2650999997276813E-4</v>
      </c>
      <c r="O359" s="22">
        <f t="shared" ca="1" si="34"/>
        <v>-8.6373643174784912E-3</v>
      </c>
      <c r="Q359" s="51">
        <f t="shared" si="35"/>
        <v>25669.843999999997</v>
      </c>
    </row>
    <row r="360" spans="1:17" ht="12.95" customHeight="1">
      <c r="A360" s="13" t="s">
        <v>82</v>
      </c>
      <c r="B360" s="12" t="s">
        <v>46</v>
      </c>
      <c r="C360" s="11">
        <v>40688.345000000001</v>
      </c>
      <c r="D360" s="11"/>
      <c r="E360" s="22">
        <f t="shared" si="30"/>
        <v>3745.5018772514168</v>
      </c>
      <c r="F360" s="22">
        <f t="shared" si="31"/>
        <v>3745.5</v>
      </c>
      <c r="G360" s="22">
        <f t="shared" si="32"/>
        <v>1.1265100038144737E-3</v>
      </c>
      <c r="I360" s="22">
        <f t="shared" si="33"/>
        <v>1.1265100038144737E-3</v>
      </c>
      <c r="O360" s="22">
        <f t="shared" ca="1" si="34"/>
        <v>-8.6373643174784912E-3</v>
      </c>
      <c r="Q360" s="51">
        <f t="shared" si="35"/>
        <v>25669.845000000001</v>
      </c>
    </row>
    <row r="361" spans="1:17" ht="12.95" customHeight="1">
      <c r="A361" s="13" t="s">
        <v>82</v>
      </c>
      <c r="B361" s="12" t="s">
        <v>46</v>
      </c>
      <c r="C361" s="11">
        <v>40688.35</v>
      </c>
      <c r="D361" s="11"/>
      <c r="E361" s="22">
        <f t="shared" si="30"/>
        <v>3745.5102094074123</v>
      </c>
      <c r="F361" s="22">
        <f t="shared" si="31"/>
        <v>3745.5</v>
      </c>
      <c r="G361" s="22">
        <f t="shared" si="32"/>
        <v>6.126510001195129E-3</v>
      </c>
      <c r="I361" s="22">
        <f t="shared" si="33"/>
        <v>6.126510001195129E-3</v>
      </c>
      <c r="O361" s="22">
        <f t="shared" ca="1" si="34"/>
        <v>-8.6373643174784912E-3</v>
      </c>
      <c r="Q361" s="51">
        <f t="shared" si="35"/>
        <v>25669.85</v>
      </c>
    </row>
    <row r="362" spans="1:17" ht="12.95" customHeight="1">
      <c r="A362" s="48" t="s">
        <v>83</v>
      </c>
      <c r="B362" s="49" t="s">
        <v>44</v>
      </c>
      <c r="C362" s="50">
        <v>40711.430999999997</v>
      </c>
      <c r="D362" s="11"/>
      <c r="E362" s="22">
        <f t="shared" si="30"/>
        <v>3783.9731079331809</v>
      </c>
      <c r="F362" s="22">
        <f t="shared" si="31"/>
        <v>3784</v>
      </c>
      <c r="G362" s="22">
        <f t="shared" si="32"/>
        <v>-1.6137520004122052E-2</v>
      </c>
      <c r="I362" s="22">
        <f t="shared" si="33"/>
        <v>-1.6137520004122052E-2</v>
      </c>
      <c r="O362" s="22">
        <f t="shared" ca="1" si="34"/>
        <v>-8.5809508980935895E-3</v>
      </c>
      <c r="Q362" s="51">
        <f t="shared" si="35"/>
        <v>25692.930999999997</v>
      </c>
    </row>
    <row r="363" spans="1:17" ht="12.95" customHeight="1">
      <c r="A363" s="48" t="s">
        <v>74</v>
      </c>
      <c r="B363" s="49" t="s">
        <v>44</v>
      </c>
      <c r="C363" s="50">
        <v>40711.442000000003</v>
      </c>
      <c r="D363" s="11"/>
      <c r="E363" s="22">
        <f t="shared" si="30"/>
        <v>3783.9914386763903</v>
      </c>
      <c r="F363" s="22">
        <f t="shared" si="31"/>
        <v>3784</v>
      </c>
      <c r="G363" s="22">
        <f t="shared" si="32"/>
        <v>-5.1375199982430786E-3</v>
      </c>
      <c r="I363" s="22">
        <f t="shared" si="33"/>
        <v>-5.1375199982430786E-3</v>
      </c>
      <c r="O363" s="22">
        <f t="shared" ca="1" si="34"/>
        <v>-8.5809508980935895E-3</v>
      </c>
      <c r="Q363" s="51">
        <f t="shared" si="35"/>
        <v>25692.942000000003</v>
      </c>
    </row>
    <row r="364" spans="1:17" ht="12.95" customHeight="1">
      <c r="A364" s="13" t="s">
        <v>84</v>
      </c>
      <c r="B364" s="12"/>
      <c r="C364" s="11">
        <v>40711.476999999999</v>
      </c>
      <c r="D364" s="11"/>
      <c r="E364" s="22">
        <f t="shared" si="30"/>
        <v>3784.0497637683816</v>
      </c>
      <c r="F364" s="22">
        <f t="shared" si="31"/>
        <v>3784</v>
      </c>
      <c r="G364" s="22">
        <f t="shared" si="32"/>
        <v>2.9862479997973423E-2</v>
      </c>
      <c r="I364" s="22">
        <f t="shared" si="33"/>
        <v>2.9862479997973423E-2</v>
      </c>
      <c r="O364" s="22">
        <f t="shared" ca="1" si="34"/>
        <v>-8.5809508980935895E-3</v>
      </c>
      <c r="Q364" s="51">
        <f t="shared" si="35"/>
        <v>25692.976999999999</v>
      </c>
    </row>
    <row r="365" spans="1:17" ht="12.95" customHeight="1">
      <c r="A365" s="13" t="s">
        <v>84</v>
      </c>
      <c r="B365" s="12"/>
      <c r="C365" s="11">
        <v>40714.434000000001</v>
      </c>
      <c r="D365" s="11"/>
      <c r="E365" s="22">
        <f t="shared" si="30"/>
        <v>3788.9774008266022</v>
      </c>
      <c r="F365" s="22">
        <f t="shared" si="31"/>
        <v>3789</v>
      </c>
      <c r="G365" s="22">
        <f t="shared" si="32"/>
        <v>-1.3561419997131452E-2</v>
      </c>
      <c r="I365" s="22">
        <f t="shared" si="33"/>
        <v>-1.3561419997131452E-2</v>
      </c>
      <c r="O365" s="22">
        <f t="shared" ca="1" si="34"/>
        <v>-8.5736244799916525E-3</v>
      </c>
      <c r="Q365" s="51">
        <f t="shared" si="35"/>
        <v>25695.934000000001</v>
      </c>
    </row>
    <row r="366" spans="1:17" ht="12.95" customHeight="1">
      <c r="A366" s="13" t="s">
        <v>84</v>
      </c>
      <c r="B366" s="12" t="s">
        <v>46</v>
      </c>
      <c r="C366" s="11">
        <v>40715.338000000003</v>
      </c>
      <c r="D366" s="11"/>
      <c r="E366" s="22">
        <f t="shared" si="30"/>
        <v>3790.4838546313504</v>
      </c>
      <c r="F366" s="22">
        <f t="shared" si="31"/>
        <v>3790.5</v>
      </c>
      <c r="G366" s="22">
        <f t="shared" si="32"/>
        <v>-9.6885899911285378E-3</v>
      </c>
      <c r="I366" s="22">
        <f t="shared" si="33"/>
        <v>-9.6885899911285378E-3</v>
      </c>
      <c r="O366" s="22">
        <f t="shared" ca="1" si="34"/>
        <v>-8.5714265545610742E-3</v>
      </c>
      <c r="Q366" s="51">
        <f t="shared" si="35"/>
        <v>25696.838000000003</v>
      </c>
    </row>
    <row r="367" spans="1:17" ht="12.95" customHeight="1">
      <c r="A367" s="13" t="s">
        <v>84</v>
      </c>
      <c r="B367" s="12"/>
      <c r="C367" s="11">
        <v>40741.425000000003</v>
      </c>
      <c r="D367" s="11"/>
      <c r="E367" s="22">
        <f t="shared" si="30"/>
        <v>3833.956045344135</v>
      </c>
      <c r="F367" s="22">
        <f t="shared" si="31"/>
        <v>3834</v>
      </c>
      <c r="G367" s="22">
        <f t="shared" si="32"/>
        <v>-2.6376519992481917E-2</v>
      </c>
      <c r="I367" s="22">
        <f t="shared" si="33"/>
        <v>-2.6376519992481917E-2</v>
      </c>
      <c r="O367" s="22">
        <f t="shared" ca="1" si="34"/>
        <v>-8.5076867170742355E-3</v>
      </c>
      <c r="Q367" s="51">
        <f t="shared" si="35"/>
        <v>25722.925000000003</v>
      </c>
    </row>
    <row r="368" spans="1:17" ht="12.95" customHeight="1">
      <c r="A368" s="13" t="s">
        <v>84</v>
      </c>
      <c r="B368" s="12"/>
      <c r="C368" s="11">
        <v>40741.438999999998</v>
      </c>
      <c r="D368" s="11"/>
      <c r="E368" s="22">
        <f t="shared" si="30"/>
        <v>3833.9793753809267</v>
      </c>
      <c r="F368" s="22">
        <f t="shared" si="31"/>
        <v>3834</v>
      </c>
      <c r="G368" s="22">
        <f t="shared" si="32"/>
        <v>-1.2376519996905699E-2</v>
      </c>
      <c r="I368" s="22">
        <f t="shared" si="33"/>
        <v>-1.2376519996905699E-2</v>
      </c>
      <c r="O368" s="22">
        <f t="shared" ca="1" si="34"/>
        <v>-8.5076867170742355E-3</v>
      </c>
      <c r="Q368" s="51">
        <f t="shared" si="35"/>
        <v>25722.938999999998</v>
      </c>
    </row>
    <row r="369" spans="1:17" ht="12.95" customHeight="1">
      <c r="A369" s="13" t="s">
        <v>85</v>
      </c>
      <c r="B369" s="12" t="s">
        <v>46</v>
      </c>
      <c r="C369" s="11">
        <v>40988.389000000003</v>
      </c>
      <c r="D369" s="11"/>
      <c r="E369" s="22">
        <f t="shared" si="30"/>
        <v>4245.5045602056516</v>
      </c>
      <c r="F369" s="22">
        <f t="shared" si="31"/>
        <v>4245.5</v>
      </c>
      <c r="G369" s="22">
        <f t="shared" si="32"/>
        <v>2.7365100031602196E-3</v>
      </c>
      <c r="I369" s="22">
        <f t="shared" si="33"/>
        <v>2.7365100031602196E-3</v>
      </c>
      <c r="O369" s="22">
        <f t="shared" ca="1" si="34"/>
        <v>-7.9047225072849583E-3</v>
      </c>
      <c r="Q369" s="51">
        <f t="shared" si="35"/>
        <v>25969.889000000003</v>
      </c>
    </row>
    <row r="370" spans="1:17" ht="12.95" customHeight="1">
      <c r="A370" s="13" t="s">
        <v>85</v>
      </c>
      <c r="B370" s="12" t="s">
        <v>46</v>
      </c>
      <c r="C370" s="11">
        <v>41012.383999999998</v>
      </c>
      <c r="D370" s="11"/>
      <c r="E370" s="22">
        <f t="shared" si="30"/>
        <v>4285.4905768481585</v>
      </c>
      <c r="F370" s="22">
        <f t="shared" si="31"/>
        <v>4285.5</v>
      </c>
      <c r="G370" s="22">
        <f t="shared" si="32"/>
        <v>-5.654690001392737E-3</v>
      </c>
      <c r="I370" s="22">
        <f t="shared" si="33"/>
        <v>-5.654690001392737E-3</v>
      </c>
      <c r="O370" s="22">
        <f t="shared" ca="1" si="34"/>
        <v>-7.8461111624694747E-3</v>
      </c>
      <c r="Q370" s="51">
        <f t="shared" si="35"/>
        <v>25993.883999999998</v>
      </c>
    </row>
    <row r="371" spans="1:17" ht="12.95" customHeight="1">
      <c r="A371" s="13" t="s">
        <v>85</v>
      </c>
      <c r="B371" s="12" t="s">
        <v>46</v>
      </c>
      <c r="C371" s="11">
        <v>41024.385000000002</v>
      </c>
      <c r="D371" s="11"/>
      <c r="E371" s="22">
        <f t="shared" si="30"/>
        <v>4305.4894176786229</v>
      </c>
      <c r="F371" s="22">
        <f t="shared" si="31"/>
        <v>4305.5</v>
      </c>
      <c r="G371" s="22">
        <f t="shared" si="32"/>
        <v>-6.3502899938612245E-3</v>
      </c>
      <c r="I371" s="22">
        <f t="shared" si="33"/>
        <v>-6.3502899938612245E-3</v>
      </c>
      <c r="O371" s="22">
        <f t="shared" ca="1" si="34"/>
        <v>-7.8168054900617338E-3</v>
      </c>
      <c r="Q371" s="51">
        <f t="shared" si="35"/>
        <v>26005.885000000002</v>
      </c>
    </row>
    <row r="372" spans="1:17" ht="12.95" customHeight="1">
      <c r="A372" s="13" t="s">
        <v>85</v>
      </c>
      <c r="B372" s="12" t="s">
        <v>46</v>
      </c>
      <c r="C372" s="11">
        <v>41027.387999999999</v>
      </c>
      <c r="D372" s="11"/>
      <c r="E372" s="22">
        <f t="shared" si="30"/>
        <v>4310.4937105720319</v>
      </c>
      <c r="F372" s="22">
        <f t="shared" si="31"/>
        <v>4310.5</v>
      </c>
      <c r="G372" s="22">
        <f t="shared" si="32"/>
        <v>-3.7741900014225394E-3</v>
      </c>
      <c r="I372" s="22">
        <f t="shared" si="33"/>
        <v>-3.7741900014225394E-3</v>
      </c>
      <c r="O372" s="22">
        <f t="shared" ca="1" si="34"/>
        <v>-7.8094790719597986E-3</v>
      </c>
      <c r="Q372" s="51">
        <f t="shared" si="35"/>
        <v>26008.887999999999</v>
      </c>
    </row>
    <row r="373" spans="1:17" ht="12.95" customHeight="1">
      <c r="A373" s="13" t="s">
        <v>85</v>
      </c>
      <c r="B373" s="12" t="s">
        <v>46</v>
      </c>
      <c r="C373" s="11">
        <v>41027.392999999996</v>
      </c>
      <c r="D373" s="11"/>
      <c r="E373" s="22">
        <f t="shared" si="30"/>
        <v>4310.5020427280269</v>
      </c>
      <c r="F373" s="22">
        <f t="shared" si="31"/>
        <v>4310.5</v>
      </c>
      <c r="G373" s="22">
        <f t="shared" si="32"/>
        <v>1.2258099959581159E-3</v>
      </c>
      <c r="I373" s="22">
        <f t="shared" si="33"/>
        <v>1.2258099959581159E-3</v>
      </c>
      <c r="O373" s="22">
        <f t="shared" ca="1" si="34"/>
        <v>-7.8094790719597986E-3</v>
      </c>
      <c r="Q373" s="51">
        <f t="shared" si="35"/>
        <v>26008.892999999996</v>
      </c>
    </row>
    <row r="374" spans="1:17" ht="12.95" customHeight="1">
      <c r="A374" s="13" t="s">
        <v>85</v>
      </c>
      <c r="B374" s="12"/>
      <c r="C374" s="11">
        <v>41028.296999999999</v>
      </c>
      <c r="D374" s="11"/>
      <c r="E374" s="22">
        <f t="shared" si="30"/>
        <v>4312.0084965327751</v>
      </c>
      <c r="F374" s="22">
        <f t="shared" si="31"/>
        <v>4312</v>
      </c>
      <c r="G374" s="22">
        <f t="shared" si="32"/>
        <v>5.0986400019610301E-3</v>
      </c>
      <c r="I374" s="22">
        <f t="shared" si="33"/>
        <v>5.0986400019610301E-3</v>
      </c>
      <c r="O374" s="22">
        <f t="shared" ca="1" si="34"/>
        <v>-7.8072811465292177E-3</v>
      </c>
      <c r="Q374" s="51">
        <f t="shared" si="35"/>
        <v>26009.796999999999</v>
      </c>
    </row>
    <row r="375" spans="1:17" ht="12.95" customHeight="1">
      <c r="A375" s="13" t="s">
        <v>85</v>
      </c>
      <c r="B375" s="12" t="s">
        <v>46</v>
      </c>
      <c r="C375" s="11">
        <v>41039.389000000003</v>
      </c>
      <c r="D375" s="11"/>
      <c r="E375" s="22">
        <f t="shared" si="30"/>
        <v>4330.4925514024953</v>
      </c>
      <c r="F375" s="22">
        <f t="shared" si="31"/>
        <v>4330.5</v>
      </c>
      <c r="G375" s="22">
        <f t="shared" si="32"/>
        <v>-4.4697899938910268E-3</v>
      </c>
      <c r="I375" s="22">
        <f t="shared" si="33"/>
        <v>-4.4697899938910268E-3</v>
      </c>
      <c r="O375" s="22">
        <f t="shared" ca="1" si="34"/>
        <v>-7.7801733995520577E-3</v>
      </c>
      <c r="Q375" s="51">
        <f t="shared" si="35"/>
        <v>26020.889000000003</v>
      </c>
    </row>
    <row r="376" spans="1:17" ht="12.95" customHeight="1">
      <c r="A376" s="13" t="s">
        <v>85</v>
      </c>
      <c r="B376" s="12" t="s">
        <v>46</v>
      </c>
      <c r="C376" s="11">
        <v>41039.404999999999</v>
      </c>
      <c r="D376" s="11"/>
      <c r="E376" s="22">
        <f t="shared" si="30"/>
        <v>4330.5192143016875</v>
      </c>
      <c r="F376" s="22">
        <f t="shared" si="31"/>
        <v>4330.5</v>
      </c>
      <c r="G376" s="22">
        <f t="shared" si="32"/>
        <v>1.1530210002092645E-2</v>
      </c>
      <c r="I376" s="22">
        <f t="shared" si="33"/>
        <v>1.1530210002092645E-2</v>
      </c>
      <c r="O376" s="22">
        <f t="shared" ca="1" si="34"/>
        <v>-7.7801733995520577E-3</v>
      </c>
      <c r="Q376" s="51">
        <f t="shared" si="35"/>
        <v>26020.904999999999</v>
      </c>
    </row>
    <row r="377" spans="1:17" ht="12.95" customHeight="1">
      <c r="A377" s="13" t="s">
        <v>85</v>
      </c>
      <c r="B377" s="12" t="s">
        <v>46</v>
      </c>
      <c r="C377" s="11">
        <v>41042.383000000002</v>
      </c>
      <c r="D377" s="11"/>
      <c r="E377" s="22">
        <f t="shared" si="30"/>
        <v>4335.4818464151085</v>
      </c>
      <c r="F377" s="22">
        <f t="shared" si="31"/>
        <v>4335.5</v>
      </c>
      <c r="G377" s="22">
        <f t="shared" si="32"/>
        <v>-1.0893689992371947E-2</v>
      </c>
      <c r="I377" s="22">
        <f t="shared" si="33"/>
        <v>-1.0893689992371947E-2</v>
      </c>
      <c r="O377" s="22">
        <f t="shared" ca="1" si="34"/>
        <v>-7.7728469814501216E-3</v>
      </c>
      <c r="Q377" s="51">
        <f t="shared" si="35"/>
        <v>26023.883000000002</v>
      </c>
    </row>
    <row r="378" spans="1:17" ht="12.95" customHeight="1">
      <c r="A378" s="13" t="s">
        <v>85</v>
      </c>
      <c r="B378" s="12" t="s">
        <v>46</v>
      </c>
      <c r="C378" s="11">
        <v>41042.387000000002</v>
      </c>
      <c r="D378" s="11"/>
      <c r="E378" s="22">
        <f t="shared" si="30"/>
        <v>4335.4885121399093</v>
      </c>
      <c r="F378" s="22">
        <f t="shared" si="31"/>
        <v>4335.5</v>
      </c>
      <c r="G378" s="22">
        <f t="shared" si="32"/>
        <v>-6.8936899915570393E-3</v>
      </c>
      <c r="I378" s="22">
        <f t="shared" si="33"/>
        <v>-6.8936899915570393E-3</v>
      </c>
      <c r="O378" s="22">
        <f t="shared" ca="1" si="34"/>
        <v>-7.7728469814501216E-3</v>
      </c>
      <c r="Q378" s="51">
        <f t="shared" si="35"/>
        <v>26023.887000000002</v>
      </c>
    </row>
    <row r="379" spans="1:17" ht="12.95" customHeight="1">
      <c r="A379" s="13" t="s">
        <v>85</v>
      </c>
      <c r="B379" s="12" t="s">
        <v>46</v>
      </c>
      <c r="C379" s="11">
        <v>41042.398000000001</v>
      </c>
      <c r="D379" s="11"/>
      <c r="E379" s="22">
        <f t="shared" si="30"/>
        <v>4335.5068428831064</v>
      </c>
      <c r="F379" s="22">
        <f t="shared" si="31"/>
        <v>4335.5</v>
      </c>
      <c r="G379" s="22">
        <f t="shared" si="32"/>
        <v>4.1063100070459768E-3</v>
      </c>
      <c r="I379" s="22">
        <f t="shared" si="33"/>
        <v>4.1063100070459768E-3</v>
      </c>
      <c r="O379" s="22">
        <f t="shared" ca="1" si="34"/>
        <v>-7.7728469814501216E-3</v>
      </c>
      <c r="Q379" s="51">
        <f t="shared" si="35"/>
        <v>26023.898000000001</v>
      </c>
    </row>
    <row r="380" spans="1:17" ht="12.95" customHeight="1">
      <c r="A380" s="13" t="s">
        <v>85</v>
      </c>
      <c r="B380" s="12" t="s">
        <v>46</v>
      </c>
      <c r="C380" s="11">
        <v>41045.387999999999</v>
      </c>
      <c r="D380" s="11"/>
      <c r="E380" s="22">
        <f t="shared" si="30"/>
        <v>4340.4894721709179</v>
      </c>
      <c r="F380" s="22">
        <f t="shared" si="31"/>
        <v>4340.5</v>
      </c>
      <c r="G380" s="22">
        <f t="shared" si="32"/>
        <v>-6.3175899995258078E-3</v>
      </c>
      <c r="I380" s="22">
        <f t="shared" si="33"/>
        <v>-6.3175899995258078E-3</v>
      </c>
      <c r="O380" s="22">
        <f t="shared" ca="1" si="34"/>
        <v>-7.7655205633481864E-3</v>
      </c>
      <c r="Q380" s="51">
        <f t="shared" si="35"/>
        <v>26026.887999999999</v>
      </c>
    </row>
    <row r="381" spans="1:17" ht="12.95" customHeight="1">
      <c r="A381" s="13" t="s">
        <v>86</v>
      </c>
      <c r="B381" s="12" t="s">
        <v>46</v>
      </c>
      <c r="C381" s="11">
        <v>41051.392</v>
      </c>
      <c r="D381" s="11"/>
      <c r="E381" s="22">
        <f t="shared" si="30"/>
        <v>4350.4947250953473</v>
      </c>
      <c r="F381" s="22">
        <f t="shared" si="31"/>
        <v>4350.5</v>
      </c>
      <c r="G381" s="22">
        <f t="shared" si="32"/>
        <v>-3.1653900005039759E-3</v>
      </c>
      <c r="I381" s="22">
        <f t="shared" si="33"/>
        <v>-3.1653900005039759E-3</v>
      </c>
      <c r="O381" s="22">
        <f t="shared" ca="1" si="34"/>
        <v>-7.7508677271443159E-3</v>
      </c>
      <c r="Q381" s="51">
        <f t="shared" si="35"/>
        <v>26032.892</v>
      </c>
    </row>
    <row r="382" spans="1:17" ht="12.95" customHeight="1">
      <c r="A382" s="13" t="s">
        <v>85</v>
      </c>
      <c r="B382" s="12" t="s">
        <v>46</v>
      </c>
      <c r="C382" s="11">
        <v>41051.394999999997</v>
      </c>
      <c r="D382" s="11"/>
      <c r="E382" s="22">
        <f t="shared" si="30"/>
        <v>4350.4997243889429</v>
      </c>
      <c r="F382" s="22">
        <f t="shared" si="31"/>
        <v>4350.5</v>
      </c>
      <c r="G382" s="22">
        <f t="shared" si="32"/>
        <v>-1.6539000353077427E-4</v>
      </c>
      <c r="I382" s="22">
        <f t="shared" si="33"/>
        <v>-1.6539000353077427E-4</v>
      </c>
      <c r="O382" s="22">
        <f t="shared" ca="1" si="34"/>
        <v>-7.7508677271443159E-3</v>
      </c>
      <c r="Q382" s="51">
        <f t="shared" si="35"/>
        <v>26032.894999999997</v>
      </c>
    </row>
    <row r="383" spans="1:17" ht="12.95" customHeight="1">
      <c r="A383" s="13" t="s">
        <v>86</v>
      </c>
      <c r="B383" s="12" t="s">
        <v>46</v>
      </c>
      <c r="C383" s="11">
        <v>41054.375</v>
      </c>
      <c r="D383" s="11"/>
      <c r="E383" s="22">
        <f t="shared" si="30"/>
        <v>4355.4656893647634</v>
      </c>
      <c r="F383" s="22">
        <f t="shared" si="31"/>
        <v>4355.5</v>
      </c>
      <c r="G383" s="22">
        <f t="shared" si="32"/>
        <v>-2.0589289997587912E-2</v>
      </c>
      <c r="I383" s="22">
        <f t="shared" si="33"/>
        <v>-2.0589289997587912E-2</v>
      </c>
      <c r="O383" s="22">
        <f t="shared" ca="1" si="34"/>
        <v>-7.7435413090423807E-3</v>
      </c>
      <c r="Q383" s="51">
        <f t="shared" si="35"/>
        <v>26035.875</v>
      </c>
    </row>
    <row r="384" spans="1:17" ht="12.95" customHeight="1">
      <c r="A384" s="13" t="s">
        <v>85</v>
      </c>
      <c r="B384" s="12" t="s">
        <v>46</v>
      </c>
      <c r="C384" s="11">
        <v>41054.392999999996</v>
      </c>
      <c r="D384" s="11"/>
      <c r="E384" s="22">
        <f t="shared" si="30"/>
        <v>4355.495685126356</v>
      </c>
      <c r="F384" s="22">
        <f t="shared" si="31"/>
        <v>4355.5</v>
      </c>
      <c r="G384" s="22">
        <f t="shared" si="32"/>
        <v>-2.5892900011967868E-3</v>
      </c>
      <c r="I384" s="22">
        <f t="shared" si="33"/>
        <v>-2.5892900011967868E-3</v>
      </c>
      <c r="O384" s="22">
        <f t="shared" ca="1" si="34"/>
        <v>-7.7435413090423807E-3</v>
      </c>
      <c r="Q384" s="51">
        <f t="shared" si="35"/>
        <v>26035.892999999996</v>
      </c>
    </row>
    <row r="385" spans="1:17" ht="12.95" customHeight="1">
      <c r="A385" s="13" t="s">
        <v>86</v>
      </c>
      <c r="B385" s="12" t="s">
        <v>46</v>
      </c>
      <c r="C385" s="11">
        <v>41054.404999999999</v>
      </c>
      <c r="D385" s="11"/>
      <c r="E385" s="22">
        <f t="shared" si="30"/>
        <v>4355.5156823007592</v>
      </c>
      <c r="F385" s="22">
        <f t="shared" si="31"/>
        <v>4355.5</v>
      </c>
      <c r="G385" s="22">
        <f t="shared" si="32"/>
        <v>9.410710001247935E-3</v>
      </c>
      <c r="I385" s="22">
        <f t="shared" si="33"/>
        <v>9.410710001247935E-3</v>
      </c>
      <c r="O385" s="22">
        <f t="shared" ca="1" si="34"/>
        <v>-7.7435413090423807E-3</v>
      </c>
      <c r="Q385" s="51">
        <f t="shared" si="35"/>
        <v>26035.904999999999</v>
      </c>
    </row>
    <row r="386" spans="1:17" ht="12.95" customHeight="1">
      <c r="A386" s="13" t="s">
        <v>86</v>
      </c>
      <c r="B386" s="12" t="s">
        <v>46</v>
      </c>
      <c r="C386" s="11">
        <v>41057.379999999997</v>
      </c>
      <c r="D386" s="11"/>
      <c r="E386" s="22">
        <f t="shared" si="30"/>
        <v>4360.4733151205728</v>
      </c>
      <c r="F386" s="22">
        <f t="shared" si="31"/>
        <v>4360.5</v>
      </c>
      <c r="G386" s="22">
        <f t="shared" si="32"/>
        <v>-1.6013189997465815E-2</v>
      </c>
      <c r="I386" s="22">
        <f t="shared" si="33"/>
        <v>-1.6013189997465815E-2</v>
      </c>
      <c r="O386" s="22">
        <f t="shared" ca="1" si="34"/>
        <v>-7.7362148909404455E-3</v>
      </c>
      <c r="Q386" s="51">
        <f t="shared" si="35"/>
        <v>26038.879999999997</v>
      </c>
    </row>
    <row r="387" spans="1:17" ht="12.95" customHeight="1">
      <c r="A387" s="13" t="s">
        <v>86</v>
      </c>
      <c r="B387" s="12"/>
      <c r="C387" s="11">
        <v>41059.493999999999</v>
      </c>
      <c r="D387" s="11"/>
      <c r="E387" s="22">
        <f t="shared" si="30"/>
        <v>4363.9961506772443</v>
      </c>
      <c r="F387" s="22">
        <f t="shared" si="31"/>
        <v>4364</v>
      </c>
      <c r="G387" s="22">
        <f t="shared" si="32"/>
        <v>-2.3099199970602058E-3</v>
      </c>
      <c r="I387" s="22">
        <f t="shared" si="33"/>
        <v>-2.3099199970602058E-3</v>
      </c>
      <c r="O387" s="22">
        <f t="shared" ca="1" si="34"/>
        <v>-7.7310863982690903E-3</v>
      </c>
      <c r="Q387" s="51">
        <f t="shared" si="35"/>
        <v>26040.993999999999</v>
      </c>
    </row>
    <row r="388" spans="1:17" ht="12.95" customHeight="1">
      <c r="A388" s="11" t="s">
        <v>87</v>
      </c>
      <c r="B388" s="12" t="s">
        <v>13</v>
      </c>
      <c r="C388" s="11">
        <v>41060.394999999997</v>
      </c>
      <c r="D388" s="11" t="s">
        <v>39</v>
      </c>
      <c r="E388" s="22">
        <f t="shared" si="30"/>
        <v>4365.4976051883859</v>
      </c>
      <c r="F388" s="22">
        <f t="shared" si="31"/>
        <v>4365.5</v>
      </c>
      <c r="G388" s="22">
        <f t="shared" si="32"/>
        <v>-1.4370900025824085E-3</v>
      </c>
      <c r="I388" s="22">
        <f t="shared" si="33"/>
        <v>-1.4370900025824085E-3</v>
      </c>
      <c r="O388" s="22">
        <f t="shared" ca="1" si="34"/>
        <v>-7.7288884728385103E-3</v>
      </c>
      <c r="Q388" s="51">
        <f t="shared" si="35"/>
        <v>26041.894999999997</v>
      </c>
    </row>
    <row r="389" spans="1:17" ht="12.95" customHeight="1">
      <c r="A389" s="13" t="s">
        <v>86</v>
      </c>
      <c r="B389" s="12" t="s">
        <v>46</v>
      </c>
      <c r="C389" s="11">
        <v>41060.408000000003</v>
      </c>
      <c r="D389" s="11"/>
      <c r="E389" s="22">
        <f t="shared" si="30"/>
        <v>4365.5192687939953</v>
      </c>
      <c r="F389" s="22">
        <f t="shared" si="31"/>
        <v>4365.5</v>
      </c>
      <c r="G389" s="22">
        <f t="shared" si="32"/>
        <v>1.1562910003704019E-2</v>
      </c>
      <c r="I389" s="22">
        <f t="shared" si="33"/>
        <v>1.1562910003704019E-2</v>
      </c>
      <c r="O389" s="22">
        <f t="shared" ca="1" si="34"/>
        <v>-7.7288884728385103E-3</v>
      </c>
      <c r="Q389" s="51">
        <f t="shared" si="35"/>
        <v>26041.908000000003</v>
      </c>
    </row>
    <row r="390" spans="1:17" ht="12.95" customHeight="1">
      <c r="A390" s="13" t="s">
        <v>86</v>
      </c>
      <c r="B390" s="12"/>
      <c r="C390" s="11">
        <v>41062.512999999999</v>
      </c>
      <c r="D390" s="11"/>
      <c r="E390" s="22">
        <f t="shared" si="30"/>
        <v>4369.0271064698582</v>
      </c>
      <c r="F390" s="22">
        <f t="shared" si="31"/>
        <v>4369</v>
      </c>
      <c r="G390" s="22">
        <f t="shared" si="32"/>
        <v>1.6266179998638108E-2</v>
      </c>
      <c r="I390" s="22">
        <f t="shared" si="33"/>
        <v>1.6266179998638108E-2</v>
      </c>
      <c r="O390" s="22">
        <f t="shared" ca="1" si="34"/>
        <v>-7.7237599801671551E-3</v>
      </c>
      <c r="Q390" s="51">
        <f t="shared" si="35"/>
        <v>26044.012999999999</v>
      </c>
    </row>
    <row r="391" spans="1:17" ht="12.95" customHeight="1">
      <c r="A391" s="13" t="s">
        <v>86</v>
      </c>
      <c r="B391" s="12" t="s">
        <v>46</v>
      </c>
      <c r="C391" s="11">
        <v>41063.387000000002</v>
      </c>
      <c r="D391" s="11"/>
      <c r="E391" s="22">
        <f t="shared" si="30"/>
        <v>4370.4835673386096</v>
      </c>
      <c r="F391" s="22">
        <f t="shared" si="31"/>
        <v>4370.5</v>
      </c>
      <c r="G391" s="22">
        <f t="shared" si="32"/>
        <v>-9.8609899941948242E-3</v>
      </c>
      <c r="I391" s="22">
        <f t="shared" si="33"/>
        <v>-9.8609899941948242E-3</v>
      </c>
      <c r="O391" s="22">
        <f t="shared" ca="1" si="34"/>
        <v>-7.721562054736575E-3</v>
      </c>
      <c r="Q391" s="51">
        <f t="shared" si="35"/>
        <v>26044.887000000002</v>
      </c>
    </row>
    <row r="392" spans="1:17" ht="12.95" customHeight="1">
      <c r="A392" s="13" t="s">
        <v>86</v>
      </c>
      <c r="B392" s="12" t="s">
        <v>46</v>
      </c>
      <c r="C392" s="11">
        <v>41063.402999999998</v>
      </c>
      <c r="D392" s="11"/>
      <c r="E392" s="22">
        <f t="shared" si="30"/>
        <v>4370.5102302378018</v>
      </c>
      <c r="F392" s="22">
        <f t="shared" si="31"/>
        <v>4370.5</v>
      </c>
      <c r="G392" s="22">
        <f t="shared" si="32"/>
        <v>6.1390100017888471E-3</v>
      </c>
      <c r="I392" s="22">
        <f t="shared" si="33"/>
        <v>6.1390100017888471E-3</v>
      </c>
      <c r="O392" s="22">
        <f t="shared" ca="1" si="34"/>
        <v>-7.721562054736575E-3</v>
      </c>
      <c r="Q392" s="51">
        <f t="shared" si="35"/>
        <v>26044.902999999998</v>
      </c>
    </row>
    <row r="393" spans="1:17" ht="12.95" customHeight="1">
      <c r="A393" s="48" t="s">
        <v>79</v>
      </c>
      <c r="B393" s="49" t="s">
        <v>46</v>
      </c>
      <c r="C393" s="50">
        <v>41075.4</v>
      </c>
      <c r="D393" s="11"/>
      <c r="E393" s="22">
        <f t="shared" si="30"/>
        <v>4390.5024053434645</v>
      </c>
      <c r="F393" s="22">
        <f t="shared" si="31"/>
        <v>4390.5</v>
      </c>
      <c r="G393" s="22">
        <f t="shared" si="32"/>
        <v>1.4434100012294948E-3</v>
      </c>
      <c r="I393" s="22">
        <f t="shared" si="33"/>
        <v>1.4434100012294948E-3</v>
      </c>
      <c r="O393" s="22">
        <f t="shared" ca="1" si="34"/>
        <v>-7.6922563823288333E-3</v>
      </c>
      <c r="Q393" s="51">
        <f t="shared" si="35"/>
        <v>26056.9</v>
      </c>
    </row>
    <row r="394" spans="1:17" ht="12.95" customHeight="1">
      <c r="A394" s="48" t="s">
        <v>79</v>
      </c>
      <c r="B394" s="49" t="s">
        <v>46</v>
      </c>
      <c r="C394" s="50">
        <v>41075.404999999999</v>
      </c>
      <c r="D394" s="11"/>
      <c r="E394" s="22">
        <f t="shared" si="30"/>
        <v>4390.5107374994604</v>
      </c>
      <c r="F394" s="22">
        <f t="shared" si="31"/>
        <v>4390.5</v>
      </c>
      <c r="G394" s="22">
        <f t="shared" si="32"/>
        <v>6.4434099986101501E-3</v>
      </c>
      <c r="I394" s="22">
        <f t="shared" si="33"/>
        <v>6.4434099986101501E-3</v>
      </c>
      <c r="O394" s="22">
        <f t="shared" ca="1" si="34"/>
        <v>-7.6922563823288333E-3</v>
      </c>
      <c r="Q394" s="51">
        <f t="shared" si="35"/>
        <v>26056.904999999999</v>
      </c>
    </row>
    <row r="395" spans="1:17" ht="12.95" customHeight="1">
      <c r="A395" s="13" t="s">
        <v>86</v>
      </c>
      <c r="B395" s="12" t="s">
        <v>46</v>
      </c>
      <c r="C395" s="11">
        <v>41078.392999999996</v>
      </c>
      <c r="D395" s="11"/>
      <c r="E395" s="22">
        <f t="shared" si="30"/>
        <v>4395.4900339248707</v>
      </c>
      <c r="F395" s="22">
        <f t="shared" si="31"/>
        <v>4395.5</v>
      </c>
      <c r="G395" s="22">
        <f t="shared" si="32"/>
        <v>-5.9804900010931306E-3</v>
      </c>
      <c r="I395" s="22">
        <f t="shared" si="33"/>
        <v>-5.9804900010931306E-3</v>
      </c>
      <c r="O395" s="22">
        <f t="shared" ca="1" si="34"/>
        <v>-7.684929964226898E-3</v>
      </c>
      <c r="Q395" s="51">
        <f t="shared" si="35"/>
        <v>26059.892999999996</v>
      </c>
    </row>
    <row r="396" spans="1:17" ht="12.95" customHeight="1">
      <c r="A396" s="13" t="s">
        <v>86</v>
      </c>
      <c r="B396" s="12" t="s">
        <v>46</v>
      </c>
      <c r="C396" s="11">
        <v>41084.377</v>
      </c>
      <c r="D396" s="11"/>
      <c r="E396" s="22">
        <f t="shared" si="30"/>
        <v>4405.4619582253072</v>
      </c>
      <c r="F396" s="22">
        <f t="shared" si="31"/>
        <v>4405.5</v>
      </c>
      <c r="G396" s="22">
        <f t="shared" si="32"/>
        <v>-2.2828289998869877E-2</v>
      </c>
      <c r="I396" s="22">
        <f t="shared" si="33"/>
        <v>-2.2828289998869877E-2</v>
      </c>
      <c r="O396" s="22">
        <f t="shared" ca="1" si="34"/>
        <v>-7.6702771280230276E-3</v>
      </c>
      <c r="Q396" s="51">
        <f t="shared" si="35"/>
        <v>26065.877</v>
      </c>
    </row>
    <row r="397" spans="1:17" ht="12.95" customHeight="1">
      <c r="A397" s="13" t="s">
        <v>86</v>
      </c>
      <c r="B397" s="12" t="s">
        <v>46</v>
      </c>
      <c r="C397" s="11">
        <v>41084.387999999999</v>
      </c>
      <c r="D397" s="11"/>
      <c r="E397" s="22">
        <f t="shared" si="30"/>
        <v>4405.4802889685043</v>
      </c>
      <c r="F397" s="22">
        <f t="shared" si="31"/>
        <v>4405.5</v>
      </c>
      <c r="G397" s="22">
        <f t="shared" si="32"/>
        <v>-1.1828290000266861E-2</v>
      </c>
      <c r="I397" s="22">
        <f t="shared" si="33"/>
        <v>-1.1828290000266861E-2</v>
      </c>
      <c r="O397" s="22">
        <f t="shared" ca="1" si="34"/>
        <v>-7.6702771280230276E-3</v>
      </c>
      <c r="Q397" s="51">
        <f t="shared" si="35"/>
        <v>26065.887999999999</v>
      </c>
    </row>
    <row r="398" spans="1:17" ht="12.95" customHeight="1">
      <c r="A398" s="13" t="s">
        <v>88</v>
      </c>
      <c r="B398" s="12"/>
      <c r="C398" s="11">
        <v>41302.531000000003</v>
      </c>
      <c r="D398" s="11"/>
      <c r="E398" s="22">
        <f t="shared" si="30"/>
        <v>4769.0005902166113</v>
      </c>
      <c r="F398" s="22">
        <f t="shared" si="31"/>
        <v>4769</v>
      </c>
      <c r="G398" s="22">
        <f t="shared" si="32"/>
        <v>3.5418000334175304E-4</v>
      </c>
      <c r="I398" s="22">
        <f t="shared" si="33"/>
        <v>3.5418000334175304E-4</v>
      </c>
      <c r="O398" s="22">
        <f t="shared" ca="1" si="34"/>
        <v>-7.1376465320123293E-3</v>
      </c>
      <c r="Q398" s="51">
        <f t="shared" si="35"/>
        <v>26284.031000000003</v>
      </c>
    </row>
    <row r="399" spans="1:17" ht="12.95" customHeight="1">
      <c r="A399" s="11" t="s">
        <v>89</v>
      </c>
      <c r="B399" s="12" t="s">
        <v>13</v>
      </c>
      <c r="C399" s="11">
        <v>41367.35</v>
      </c>
      <c r="D399" s="11" t="s">
        <v>38</v>
      </c>
      <c r="E399" s="22">
        <f t="shared" si="30"/>
        <v>4877.016994165393</v>
      </c>
      <c r="F399" s="22">
        <f t="shared" si="31"/>
        <v>4877</v>
      </c>
      <c r="G399" s="22">
        <f t="shared" si="32"/>
        <v>1.0197939998761285E-2</v>
      </c>
      <c r="I399" s="22">
        <f t="shared" si="33"/>
        <v>1.0197939998761285E-2</v>
      </c>
      <c r="O399" s="22">
        <f t="shared" ca="1" si="34"/>
        <v>-6.979395901010526E-3</v>
      </c>
      <c r="Q399" s="51">
        <f t="shared" si="35"/>
        <v>26348.85</v>
      </c>
    </row>
    <row r="400" spans="1:17" ht="12.95" customHeight="1">
      <c r="A400" s="13" t="s">
        <v>90</v>
      </c>
      <c r="B400" s="12"/>
      <c r="C400" s="11">
        <v>41370.338000000003</v>
      </c>
      <c r="D400" s="11"/>
      <c r="E400" s="22">
        <f t="shared" si="30"/>
        <v>4881.996290590816</v>
      </c>
      <c r="F400" s="22">
        <f t="shared" si="31"/>
        <v>4882</v>
      </c>
      <c r="G400" s="22">
        <f t="shared" si="32"/>
        <v>-2.2259599936660379E-3</v>
      </c>
      <c r="I400" s="22">
        <f t="shared" si="33"/>
        <v>-2.2259599936660379E-3</v>
      </c>
      <c r="O400" s="22">
        <f t="shared" ca="1" si="34"/>
        <v>-6.9720694829085907E-3</v>
      </c>
      <c r="Q400" s="51">
        <f t="shared" si="35"/>
        <v>26351.838000000003</v>
      </c>
    </row>
    <row r="401" spans="1:17" ht="12.95" customHeight="1">
      <c r="A401" s="13" t="s">
        <v>90</v>
      </c>
      <c r="B401" s="12" t="s">
        <v>46</v>
      </c>
      <c r="C401" s="11">
        <v>41372.449000000001</v>
      </c>
      <c r="D401" s="11"/>
      <c r="E401" s="22">
        <f t="shared" si="30"/>
        <v>4885.51412685388</v>
      </c>
      <c r="F401" s="22">
        <f t="shared" si="31"/>
        <v>4885.5</v>
      </c>
      <c r="G401" s="22">
        <f t="shared" si="32"/>
        <v>8.4773100024904124E-3</v>
      </c>
      <c r="I401" s="22">
        <f t="shared" si="33"/>
        <v>8.4773100024904124E-3</v>
      </c>
      <c r="O401" s="22">
        <f t="shared" ca="1" si="34"/>
        <v>-6.9669409902372356E-3</v>
      </c>
      <c r="Q401" s="51">
        <f t="shared" si="35"/>
        <v>26353.949000000001</v>
      </c>
    </row>
    <row r="402" spans="1:17" ht="12.95" customHeight="1">
      <c r="A402" s="13" t="s">
        <v>90</v>
      </c>
      <c r="B402" s="12"/>
      <c r="C402" s="11">
        <v>41379.343999999997</v>
      </c>
      <c r="D402" s="11"/>
      <c r="E402" s="22">
        <f t="shared" si="30"/>
        <v>4897.0041699774483</v>
      </c>
      <c r="F402" s="22">
        <f t="shared" si="31"/>
        <v>4897</v>
      </c>
      <c r="G402" s="22">
        <f t="shared" si="32"/>
        <v>2.5023400012287311E-3</v>
      </c>
      <c r="I402" s="22">
        <f t="shared" si="33"/>
        <v>2.5023400012287311E-3</v>
      </c>
      <c r="O402" s="22">
        <f t="shared" ca="1" si="34"/>
        <v>-6.9500902286027842E-3</v>
      </c>
      <c r="Q402" s="51">
        <f t="shared" si="35"/>
        <v>26360.843999999997</v>
      </c>
    </row>
    <row r="403" spans="1:17" ht="12.95" customHeight="1">
      <c r="A403" s="13" t="s">
        <v>90</v>
      </c>
      <c r="B403" s="12"/>
      <c r="C403" s="11">
        <v>41379.345000000001</v>
      </c>
      <c r="D403" s="11"/>
      <c r="E403" s="22">
        <f t="shared" si="30"/>
        <v>4897.0058364086544</v>
      </c>
      <c r="F403" s="22">
        <f t="shared" si="31"/>
        <v>4897</v>
      </c>
      <c r="G403" s="22">
        <f t="shared" si="32"/>
        <v>3.5023400050704367E-3</v>
      </c>
      <c r="I403" s="22">
        <f t="shared" si="33"/>
        <v>3.5023400050704367E-3</v>
      </c>
      <c r="O403" s="22">
        <f t="shared" ca="1" si="34"/>
        <v>-6.9500902286027842E-3</v>
      </c>
      <c r="Q403" s="51">
        <f t="shared" si="35"/>
        <v>26360.845000000001</v>
      </c>
    </row>
    <row r="404" spans="1:17" ht="12.95" customHeight="1">
      <c r="A404" s="13" t="s">
        <v>90</v>
      </c>
      <c r="B404" s="12"/>
      <c r="C404" s="11">
        <v>41385.341</v>
      </c>
      <c r="D404" s="11"/>
      <c r="E404" s="22">
        <f t="shared" si="30"/>
        <v>4906.9977578834823</v>
      </c>
      <c r="F404" s="22">
        <f t="shared" si="31"/>
        <v>4907</v>
      </c>
      <c r="G404" s="22">
        <f t="shared" si="32"/>
        <v>-1.3454599975375459E-3</v>
      </c>
      <c r="I404" s="22">
        <f t="shared" si="33"/>
        <v>-1.3454599975375459E-3</v>
      </c>
      <c r="O404" s="22">
        <f t="shared" ca="1" si="34"/>
        <v>-6.9354373923989137E-3</v>
      </c>
      <c r="Q404" s="51">
        <f t="shared" si="35"/>
        <v>26366.841</v>
      </c>
    </row>
    <row r="405" spans="1:17" ht="12.95" customHeight="1">
      <c r="A405" s="13" t="s">
        <v>90</v>
      </c>
      <c r="B405" s="12"/>
      <c r="C405" s="11">
        <v>41385.343999999997</v>
      </c>
      <c r="D405" s="11"/>
      <c r="E405" s="22">
        <f t="shared" ref="E405:E468" si="36">+(C405-C$7)/C$8</f>
        <v>4907.002757177077</v>
      </c>
      <c r="F405" s="22">
        <f t="shared" ref="F405:F468" si="37">ROUND(2*E405,0)/2</f>
        <v>4907</v>
      </c>
      <c r="G405" s="22">
        <f t="shared" ref="G405:G468" si="38">+C405-(C$7+F405*C$8)</f>
        <v>1.6545399994356558E-3</v>
      </c>
      <c r="I405" s="22">
        <f t="shared" ref="I405:I468" si="39">+G405</f>
        <v>1.6545399994356558E-3</v>
      </c>
      <c r="O405" s="22">
        <f t="shared" ref="O405:O468" ca="1" si="40">+C$11+C$12*$F405</f>
        <v>-6.9354373923989137E-3</v>
      </c>
      <c r="Q405" s="51">
        <f t="shared" ref="Q405:Q468" si="41">+C405-15018.5</f>
        <v>26366.843999999997</v>
      </c>
    </row>
    <row r="406" spans="1:17" ht="12.95" customHeight="1">
      <c r="A406" s="48" t="s">
        <v>91</v>
      </c>
      <c r="B406" s="49" t="s">
        <v>46</v>
      </c>
      <c r="C406" s="50">
        <v>41390.43</v>
      </c>
      <c r="D406" s="11"/>
      <c r="E406" s="22">
        <f t="shared" si="36"/>
        <v>4915.4782262599674</v>
      </c>
      <c r="F406" s="22">
        <f t="shared" si="37"/>
        <v>4915.5</v>
      </c>
      <c r="G406" s="22">
        <f t="shared" si="38"/>
        <v>-1.3066089995845687E-2</v>
      </c>
      <c r="I406" s="22">
        <f t="shared" si="39"/>
        <v>-1.3066089995845687E-2</v>
      </c>
      <c r="O406" s="22">
        <f t="shared" ca="1" si="40"/>
        <v>-6.9229824816256233E-3</v>
      </c>
      <c r="Q406" s="51">
        <f t="shared" si="41"/>
        <v>26371.93</v>
      </c>
    </row>
    <row r="407" spans="1:17" ht="12.95" customHeight="1">
      <c r="A407" s="13" t="s">
        <v>90</v>
      </c>
      <c r="B407" s="12" t="s">
        <v>46</v>
      </c>
      <c r="C407" s="11">
        <v>41390.432999999997</v>
      </c>
      <c r="D407" s="11"/>
      <c r="E407" s="22">
        <f t="shared" si="36"/>
        <v>4915.4832255535621</v>
      </c>
      <c r="F407" s="22">
        <f t="shared" si="37"/>
        <v>4915.5</v>
      </c>
      <c r="G407" s="22">
        <f t="shared" si="38"/>
        <v>-1.0066089998872485E-2</v>
      </c>
      <c r="I407" s="22">
        <f t="shared" si="39"/>
        <v>-1.0066089998872485E-2</v>
      </c>
      <c r="O407" s="22">
        <f t="shared" ca="1" si="40"/>
        <v>-6.9229824816256233E-3</v>
      </c>
      <c r="Q407" s="51">
        <f t="shared" si="41"/>
        <v>26371.932999999997</v>
      </c>
    </row>
    <row r="408" spans="1:17" ht="12.95" customHeight="1">
      <c r="A408" s="48" t="s">
        <v>91</v>
      </c>
      <c r="B408" s="49" t="s">
        <v>46</v>
      </c>
      <c r="C408" s="50">
        <v>41390.434999999998</v>
      </c>
      <c r="D408" s="11"/>
      <c r="E408" s="22">
        <f t="shared" si="36"/>
        <v>4915.4865584159625</v>
      </c>
      <c r="F408" s="22">
        <f t="shared" si="37"/>
        <v>4915.5</v>
      </c>
      <c r="G408" s="22">
        <f t="shared" si="38"/>
        <v>-8.0660899984650314E-3</v>
      </c>
      <c r="I408" s="22">
        <f t="shared" si="39"/>
        <v>-8.0660899984650314E-3</v>
      </c>
      <c r="O408" s="22">
        <f t="shared" ca="1" si="40"/>
        <v>-6.9229824816256233E-3</v>
      </c>
      <c r="Q408" s="51">
        <f t="shared" si="41"/>
        <v>26371.934999999998</v>
      </c>
    </row>
    <row r="409" spans="1:17" ht="12.95" customHeight="1">
      <c r="A409" s="11" t="s">
        <v>92</v>
      </c>
      <c r="B409" s="12" t="s">
        <v>44</v>
      </c>
      <c r="C409" s="11">
        <v>41390.440999999999</v>
      </c>
      <c r="D409" s="11" t="s">
        <v>53</v>
      </c>
      <c r="E409" s="22">
        <f t="shared" si="36"/>
        <v>4915.4965570031645</v>
      </c>
      <c r="F409" s="22">
        <f t="shared" si="37"/>
        <v>4915.5</v>
      </c>
      <c r="G409" s="22">
        <f t="shared" si="38"/>
        <v>-2.0660899972426705E-3</v>
      </c>
      <c r="I409" s="22">
        <f t="shared" si="39"/>
        <v>-2.0660899972426705E-3</v>
      </c>
      <c r="O409" s="22">
        <f t="shared" ca="1" si="40"/>
        <v>-6.9229824816256233E-3</v>
      </c>
      <c r="Q409" s="51">
        <f t="shared" si="41"/>
        <v>26371.940999999999</v>
      </c>
    </row>
    <row r="410" spans="1:17" ht="12.95" customHeight="1">
      <c r="A410" s="48" t="s">
        <v>93</v>
      </c>
      <c r="B410" s="49" t="s">
        <v>46</v>
      </c>
      <c r="C410" s="50">
        <v>41390.442999999999</v>
      </c>
      <c r="D410" s="11"/>
      <c r="E410" s="22">
        <f t="shared" si="36"/>
        <v>4915.4998898655649</v>
      </c>
      <c r="F410" s="22">
        <f t="shared" si="37"/>
        <v>4915.5</v>
      </c>
      <c r="G410" s="22">
        <f t="shared" si="38"/>
        <v>-6.608999683521688E-5</v>
      </c>
      <c r="I410" s="22">
        <f t="shared" si="39"/>
        <v>-6.608999683521688E-5</v>
      </c>
      <c r="O410" s="22">
        <f t="shared" ca="1" si="40"/>
        <v>-6.9229824816256233E-3</v>
      </c>
      <c r="Q410" s="51">
        <f t="shared" si="41"/>
        <v>26371.942999999999</v>
      </c>
    </row>
    <row r="411" spans="1:17" ht="12.95" customHeight="1">
      <c r="A411" s="13" t="s">
        <v>90</v>
      </c>
      <c r="B411" s="12" t="s">
        <v>46</v>
      </c>
      <c r="C411" s="11">
        <v>41390.444000000003</v>
      </c>
      <c r="D411" s="11"/>
      <c r="E411" s="22">
        <f t="shared" si="36"/>
        <v>4915.501556296771</v>
      </c>
      <c r="F411" s="22">
        <f t="shared" si="37"/>
        <v>4915.5</v>
      </c>
      <c r="G411" s="22">
        <f t="shared" si="38"/>
        <v>9.3391000700648874E-4</v>
      </c>
      <c r="I411" s="22">
        <f t="shared" si="39"/>
        <v>9.3391000700648874E-4</v>
      </c>
      <c r="O411" s="22">
        <f t="shared" ca="1" si="40"/>
        <v>-6.9229824816256233E-3</v>
      </c>
      <c r="Q411" s="51">
        <f t="shared" si="41"/>
        <v>26371.944000000003</v>
      </c>
    </row>
    <row r="412" spans="1:17" ht="12.95" customHeight="1">
      <c r="A412" s="13" t="s">
        <v>90</v>
      </c>
      <c r="B412" s="12"/>
      <c r="C412" s="11">
        <v>41391.334000000003</v>
      </c>
      <c r="D412" s="11"/>
      <c r="E412" s="22">
        <f t="shared" si="36"/>
        <v>4916.9846800647147</v>
      </c>
      <c r="F412" s="22">
        <f t="shared" si="37"/>
        <v>4917</v>
      </c>
      <c r="G412" s="22">
        <f t="shared" si="38"/>
        <v>-9.1932599971187301E-3</v>
      </c>
      <c r="I412" s="22">
        <f t="shared" si="39"/>
        <v>-9.1932599971187301E-3</v>
      </c>
      <c r="O412" s="22">
        <f t="shared" ca="1" si="40"/>
        <v>-6.9207845561950433E-3</v>
      </c>
      <c r="Q412" s="51">
        <f t="shared" si="41"/>
        <v>26372.834000000003</v>
      </c>
    </row>
    <row r="413" spans="1:17" ht="12.95" customHeight="1">
      <c r="A413" s="13" t="s">
        <v>90</v>
      </c>
      <c r="B413" s="12"/>
      <c r="C413" s="11">
        <v>41391.343000000001</v>
      </c>
      <c r="D413" s="11"/>
      <c r="E413" s="22">
        <f t="shared" si="36"/>
        <v>4916.9996779455114</v>
      </c>
      <c r="F413" s="22">
        <f t="shared" si="37"/>
        <v>4917</v>
      </c>
      <c r="G413" s="22">
        <f t="shared" si="38"/>
        <v>-1.9325999892316759E-4</v>
      </c>
      <c r="I413" s="22">
        <f t="shared" si="39"/>
        <v>-1.9325999892316759E-4</v>
      </c>
      <c r="O413" s="22">
        <f t="shared" ca="1" si="40"/>
        <v>-6.9207845561950433E-3</v>
      </c>
      <c r="Q413" s="51">
        <f t="shared" si="41"/>
        <v>26372.843000000001</v>
      </c>
    </row>
    <row r="414" spans="1:17" ht="12.95" customHeight="1">
      <c r="A414" s="48" t="s">
        <v>91</v>
      </c>
      <c r="B414" s="49" t="s">
        <v>44</v>
      </c>
      <c r="C414" s="50">
        <v>41391.345000000001</v>
      </c>
      <c r="D414" s="11"/>
      <c r="E414" s="22">
        <f t="shared" si="36"/>
        <v>4917.0030108079118</v>
      </c>
      <c r="F414" s="22">
        <f t="shared" si="37"/>
        <v>4917</v>
      </c>
      <c r="G414" s="22">
        <f t="shared" si="38"/>
        <v>1.806740001484286E-3</v>
      </c>
      <c r="I414" s="22">
        <f t="shared" si="39"/>
        <v>1.806740001484286E-3</v>
      </c>
      <c r="O414" s="22">
        <f t="shared" ca="1" si="40"/>
        <v>-6.9207845561950433E-3</v>
      </c>
      <c r="Q414" s="51">
        <f t="shared" si="41"/>
        <v>26372.845000000001</v>
      </c>
    </row>
    <row r="415" spans="1:17" ht="12.95" customHeight="1">
      <c r="A415" s="48" t="s">
        <v>91</v>
      </c>
      <c r="B415" s="49" t="s">
        <v>44</v>
      </c>
      <c r="C415" s="50">
        <v>41391.351999999999</v>
      </c>
      <c r="D415" s="11"/>
      <c r="E415" s="22">
        <f t="shared" si="36"/>
        <v>4917.0146758263081</v>
      </c>
      <c r="F415" s="22">
        <f t="shared" si="37"/>
        <v>4917</v>
      </c>
      <c r="G415" s="22">
        <f t="shared" si="38"/>
        <v>8.8067399992723949E-3</v>
      </c>
      <c r="I415" s="22">
        <f t="shared" si="39"/>
        <v>8.8067399992723949E-3</v>
      </c>
      <c r="O415" s="22">
        <f t="shared" ca="1" si="40"/>
        <v>-6.9207845561950433E-3</v>
      </c>
      <c r="Q415" s="51">
        <f t="shared" si="41"/>
        <v>26372.851999999999</v>
      </c>
    </row>
    <row r="416" spans="1:17" ht="12.95" customHeight="1">
      <c r="A416" s="13" t="s">
        <v>90</v>
      </c>
      <c r="B416" s="12" t="s">
        <v>46</v>
      </c>
      <c r="C416" s="11">
        <v>41393.423999999999</v>
      </c>
      <c r="D416" s="11"/>
      <c r="E416" s="22">
        <f t="shared" si="36"/>
        <v>4920.4675212725797</v>
      </c>
      <c r="F416" s="22">
        <f t="shared" si="37"/>
        <v>4920.5</v>
      </c>
      <c r="G416" s="22">
        <f t="shared" si="38"/>
        <v>-1.9489990001602564E-2</v>
      </c>
      <c r="I416" s="22">
        <f t="shared" si="39"/>
        <v>-1.9489990001602564E-2</v>
      </c>
      <c r="O416" s="22">
        <f t="shared" ca="1" si="40"/>
        <v>-6.9156560635236881E-3</v>
      </c>
      <c r="Q416" s="51">
        <f t="shared" si="41"/>
        <v>26374.923999999999</v>
      </c>
    </row>
    <row r="417" spans="1:17" ht="12.95" customHeight="1">
      <c r="A417" s="48" t="s">
        <v>91</v>
      </c>
      <c r="B417" s="49" t="s">
        <v>44</v>
      </c>
      <c r="C417" s="50">
        <v>41394.339</v>
      </c>
      <c r="D417" s="11"/>
      <c r="E417" s="22">
        <f t="shared" si="36"/>
        <v>4921.992305820525</v>
      </c>
      <c r="F417" s="22">
        <f t="shared" si="37"/>
        <v>4922</v>
      </c>
      <c r="G417" s="22">
        <f t="shared" si="38"/>
        <v>-4.6171599969966337E-3</v>
      </c>
      <c r="I417" s="22">
        <f t="shared" si="39"/>
        <v>-4.6171599969966337E-3</v>
      </c>
      <c r="O417" s="22">
        <f t="shared" ca="1" si="40"/>
        <v>-6.9134581380931081E-3</v>
      </c>
      <c r="Q417" s="51">
        <f t="shared" si="41"/>
        <v>26375.839</v>
      </c>
    </row>
    <row r="418" spans="1:17" ht="12.95" customHeight="1">
      <c r="A418" s="13" t="s">
        <v>94</v>
      </c>
      <c r="B418" s="12" t="s">
        <v>46</v>
      </c>
      <c r="C418" s="11">
        <v>41396.442000000003</v>
      </c>
      <c r="D418" s="11"/>
      <c r="E418" s="22">
        <f t="shared" si="36"/>
        <v>4925.4968106339993</v>
      </c>
      <c r="F418" s="22">
        <f t="shared" si="37"/>
        <v>4925.5</v>
      </c>
      <c r="G418" s="22">
        <f t="shared" si="38"/>
        <v>-1.9138899951940402E-3</v>
      </c>
      <c r="I418" s="22">
        <f t="shared" si="39"/>
        <v>-1.9138899951940402E-3</v>
      </c>
      <c r="O418" s="22">
        <f t="shared" ca="1" si="40"/>
        <v>-6.9083296454217529E-3</v>
      </c>
      <c r="Q418" s="51">
        <f t="shared" si="41"/>
        <v>26377.942000000003</v>
      </c>
    </row>
    <row r="419" spans="1:17" ht="12.95" customHeight="1">
      <c r="A419" s="13" t="s">
        <v>90</v>
      </c>
      <c r="B419" s="12"/>
      <c r="C419" s="11">
        <v>41400.322</v>
      </c>
      <c r="D419" s="11"/>
      <c r="E419" s="22">
        <f t="shared" si="36"/>
        <v>4931.9625636897545</v>
      </c>
      <c r="F419" s="22">
        <f t="shared" si="37"/>
        <v>4932</v>
      </c>
      <c r="G419" s="22">
        <f t="shared" si="38"/>
        <v>-2.2464959998615086E-2</v>
      </c>
      <c r="I419" s="22">
        <f t="shared" si="39"/>
        <v>-2.2464959998615086E-2</v>
      </c>
      <c r="O419" s="22">
        <f t="shared" ca="1" si="40"/>
        <v>-6.8988053018892367E-3</v>
      </c>
      <c r="Q419" s="51">
        <f t="shared" si="41"/>
        <v>26381.822</v>
      </c>
    </row>
    <row r="420" spans="1:17" ht="12.95" customHeight="1">
      <c r="A420" s="13" t="s">
        <v>94</v>
      </c>
      <c r="B420" s="12" t="s">
        <v>46</v>
      </c>
      <c r="C420" s="11">
        <v>41402.449999999997</v>
      </c>
      <c r="D420" s="11"/>
      <c r="E420" s="22">
        <f t="shared" si="36"/>
        <v>4935.5087292832177</v>
      </c>
      <c r="F420" s="22">
        <f t="shared" si="37"/>
        <v>4935.5</v>
      </c>
      <c r="G420" s="22">
        <f t="shared" si="38"/>
        <v>5.2383099973667413E-3</v>
      </c>
      <c r="I420" s="22">
        <f t="shared" si="39"/>
        <v>5.2383099973667413E-3</v>
      </c>
      <c r="O420" s="22">
        <f t="shared" ca="1" si="40"/>
        <v>-6.8936768092178824E-3</v>
      </c>
      <c r="Q420" s="51">
        <f t="shared" si="41"/>
        <v>26383.949999999997</v>
      </c>
    </row>
    <row r="421" spans="1:17" ht="12.95" customHeight="1">
      <c r="A421" s="13" t="s">
        <v>90</v>
      </c>
      <c r="B421" s="12" t="s">
        <v>46</v>
      </c>
      <c r="C421" s="11">
        <v>41405.440999999999</v>
      </c>
      <c r="D421" s="11"/>
      <c r="E421" s="22">
        <f t="shared" si="36"/>
        <v>4940.4930250022362</v>
      </c>
      <c r="F421" s="22">
        <f t="shared" si="37"/>
        <v>4940.5</v>
      </c>
      <c r="G421" s="22">
        <f t="shared" si="38"/>
        <v>-4.1855899980873801E-3</v>
      </c>
      <c r="I421" s="22">
        <f t="shared" si="39"/>
        <v>-4.1855899980873801E-3</v>
      </c>
      <c r="O421" s="22">
        <f t="shared" ca="1" si="40"/>
        <v>-6.8863503911159472E-3</v>
      </c>
      <c r="Q421" s="51">
        <f t="shared" si="41"/>
        <v>26386.940999999999</v>
      </c>
    </row>
    <row r="422" spans="1:17" ht="12.95" customHeight="1">
      <c r="A422" s="48" t="s">
        <v>91</v>
      </c>
      <c r="B422" s="49" t="s">
        <v>46</v>
      </c>
      <c r="C422" s="50">
        <v>41438.447</v>
      </c>
      <c r="D422" s="11"/>
      <c r="E422" s="22">
        <f t="shared" si="36"/>
        <v>4995.4952531873951</v>
      </c>
      <c r="F422" s="22">
        <f t="shared" si="37"/>
        <v>4995.5</v>
      </c>
      <c r="G422" s="22">
        <f t="shared" si="38"/>
        <v>-2.8484899958129972E-3</v>
      </c>
      <c r="I422" s="22">
        <f t="shared" si="39"/>
        <v>-2.8484899958129972E-3</v>
      </c>
      <c r="O422" s="22">
        <f t="shared" ca="1" si="40"/>
        <v>-6.8057597919946589E-3</v>
      </c>
      <c r="Q422" s="51">
        <f t="shared" si="41"/>
        <v>26419.947</v>
      </c>
    </row>
    <row r="423" spans="1:17" ht="12.95" customHeight="1">
      <c r="A423" s="48" t="s">
        <v>91</v>
      </c>
      <c r="B423" s="49" t="s">
        <v>46</v>
      </c>
      <c r="C423" s="50">
        <v>41438.447999999997</v>
      </c>
      <c r="D423" s="11"/>
      <c r="E423" s="22">
        <f t="shared" si="36"/>
        <v>4995.4969196185893</v>
      </c>
      <c r="F423" s="22">
        <f t="shared" si="37"/>
        <v>4995.5</v>
      </c>
      <c r="G423" s="22">
        <f t="shared" si="38"/>
        <v>-1.8484899992472492E-3</v>
      </c>
      <c r="I423" s="22">
        <f t="shared" si="39"/>
        <v>-1.8484899992472492E-3</v>
      </c>
      <c r="O423" s="22">
        <f t="shared" ca="1" si="40"/>
        <v>-6.8057597919946589E-3</v>
      </c>
      <c r="Q423" s="51">
        <f t="shared" si="41"/>
        <v>26419.947999999997</v>
      </c>
    </row>
    <row r="424" spans="1:17" ht="12.95" customHeight="1">
      <c r="A424" s="48" t="s">
        <v>91</v>
      </c>
      <c r="B424" s="49" t="s">
        <v>46</v>
      </c>
      <c r="C424" s="50">
        <v>41438.455999999998</v>
      </c>
      <c r="D424" s="11"/>
      <c r="E424" s="22">
        <f t="shared" si="36"/>
        <v>4995.5102510681918</v>
      </c>
      <c r="F424" s="22">
        <f t="shared" si="37"/>
        <v>4995.5</v>
      </c>
      <c r="G424" s="22">
        <f t="shared" si="38"/>
        <v>6.1515100023825653E-3</v>
      </c>
      <c r="I424" s="22">
        <f t="shared" si="39"/>
        <v>6.1515100023825653E-3</v>
      </c>
      <c r="O424" s="22">
        <f t="shared" ca="1" si="40"/>
        <v>-6.8057597919946589E-3</v>
      </c>
      <c r="Q424" s="51">
        <f t="shared" si="41"/>
        <v>26419.955999999998</v>
      </c>
    </row>
    <row r="425" spans="1:17" ht="12.95" customHeight="1">
      <c r="A425" s="48" t="s">
        <v>91</v>
      </c>
      <c r="B425" s="49" t="s">
        <v>46</v>
      </c>
      <c r="C425" s="50">
        <v>41438.459000000003</v>
      </c>
      <c r="D425" s="11"/>
      <c r="E425" s="22">
        <f t="shared" si="36"/>
        <v>4995.5152503617992</v>
      </c>
      <c r="F425" s="22">
        <f t="shared" si="37"/>
        <v>4995.5</v>
      </c>
      <c r="G425" s="22">
        <f t="shared" si="38"/>
        <v>9.1515100066317245E-3</v>
      </c>
      <c r="I425" s="22">
        <f t="shared" si="39"/>
        <v>9.1515100066317245E-3</v>
      </c>
      <c r="O425" s="22">
        <f t="shared" ca="1" si="40"/>
        <v>-6.8057597919946589E-3</v>
      </c>
      <c r="Q425" s="51">
        <f t="shared" si="41"/>
        <v>26419.959000000003</v>
      </c>
    </row>
    <row r="426" spans="1:17" ht="12.95" customHeight="1">
      <c r="A426" s="48" t="s">
        <v>91</v>
      </c>
      <c r="B426" s="49" t="s">
        <v>44</v>
      </c>
      <c r="C426" s="50">
        <v>41445.345999999998</v>
      </c>
      <c r="D426" s="11"/>
      <c r="E426" s="22">
        <f t="shared" si="36"/>
        <v>5006.9919620357641</v>
      </c>
      <c r="F426" s="22">
        <f t="shared" si="37"/>
        <v>5007</v>
      </c>
      <c r="G426" s="22">
        <f t="shared" si="38"/>
        <v>-4.8234600035357289E-3</v>
      </c>
      <c r="I426" s="22">
        <f t="shared" si="39"/>
        <v>-4.8234600035357289E-3</v>
      </c>
      <c r="O426" s="22">
        <f t="shared" ca="1" si="40"/>
        <v>-6.7889090303602075E-3</v>
      </c>
      <c r="Q426" s="51">
        <f t="shared" si="41"/>
        <v>26426.845999999998</v>
      </c>
    </row>
    <row r="427" spans="1:17" ht="12.95" customHeight="1">
      <c r="A427" s="13" t="s">
        <v>95</v>
      </c>
      <c r="B427" s="12" t="s">
        <v>46</v>
      </c>
      <c r="C427" s="11">
        <v>41459.493999999999</v>
      </c>
      <c r="D427" s="11"/>
      <c r="E427" s="22">
        <f t="shared" si="36"/>
        <v>5030.5686306524904</v>
      </c>
      <c r="F427" s="22">
        <f t="shared" si="37"/>
        <v>5030.5</v>
      </c>
      <c r="G427" s="22">
        <f t="shared" si="38"/>
        <v>4.1184210000210442E-2</v>
      </c>
      <c r="I427" s="22">
        <f t="shared" si="39"/>
        <v>4.1184210000210442E-2</v>
      </c>
      <c r="O427" s="22">
        <f t="shared" ca="1" si="40"/>
        <v>-6.7544748652811114E-3</v>
      </c>
      <c r="Q427" s="51">
        <f t="shared" si="41"/>
        <v>26440.993999999999</v>
      </c>
    </row>
    <row r="428" spans="1:17" ht="12.95" customHeight="1">
      <c r="A428" s="11" t="s">
        <v>92</v>
      </c>
      <c r="B428" s="12" t="s">
        <v>44</v>
      </c>
      <c r="C428" s="11">
        <v>41466.354399999997</v>
      </c>
      <c r="D428" s="11" t="s">
        <v>53</v>
      </c>
      <c r="E428" s="22">
        <f t="shared" si="36"/>
        <v>5042.0010152565428</v>
      </c>
      <c r="F428" s="22">
        <f t="shared" si="37"/>
        <v>5042</v>
      </c>
      <c r="G428" s="22">
        <f t="shared" si="38"/>
        <v>6.0923999990336597E-4</v>
      </c>
      <c r="I428" s="22">
        <f t="shared" si="39"/>
        <v>6.0923999990336597E-4</v>
      </c>
      <c r="O428" s="22">
        <f t="shared" ca="1" si="40"/>
        <v>-6.73762410364666E-3</v>
      </c>
      <c r="Q428" s="51">
        <f t="shared" si="41"/>
        <v>26447.854399999997</v>
      </c>
    </row>
    <row r="429" spans="1:17" ht="12.95" customHeight="1">
      <c r="A429" s="13" t="s">
        <v>96</v>
      </c>
      <c r="B429" s="12" t="s">
        <v>46</v>
      </c>
      <c r="C429" s="11">
        <v>41637.667999999998</v>
      </c>
      <c r="D429" s="11"/>
      <c r="E429" s="22">
        <f t="shared" si="36"/>
        <v>5327.4833432702626</v>
      </c>
      <c r="F429" s="22">
        <f t="shared" si="37"/>
        <v>5327.5</v>
      </c>
      <c r="G429" s="22">
        <f t="shared" si="38"/>
        <v>-9.9954499964951538E-3</v>
      </c>
      <c r="I429" s="22">
        <f t="shared" si="39"/>
        <v>-9.9954499964951538E-3</v>
      </c>
      <c r="O429" s="22">
        <f t="shared" ca="1" si="40"/>
        <v>-6.3192856300261528E-3</v>
      </c>
      <c r="Q429" s="51">
        <f t="shared" si="41"/>
        <v>26619.167999999998</v>
      </c>
    </row>
    <row r="430" spans="1:17" ht="12.95" customHeight="1">
      <c r="A430" s="13" t="s">
        <v>97</v>
      </c>
      <c r="B430" s="12" t="s">
        <v>46</v>
      </c>
      <c r="C430" s="11">
        <v>41664.678999999996</v>
      </c>
      <c r="D430" s="11"/>
      <c r="E430" s="22">
        <f t="shared" si="36"/>
        <v>5372.4953164117887</v>
      </c>
      <c r="F430" s="22">
        <f t="shared" si="37"/>
        <v>5372.5</v>
      </c>
      <c r="G430" s="22">
        <f t="shared" si="38"/>
        <v>-2.8105500023229979E-3</v>
      </c>
      <c r="I430" s="22">
        <f t="shared" si="39"/>
        <v>-2.8105500023229979E-3</v>
      </c>
      <c r="O430" s="22">
        <f t="shared" ca="1" si="40"/>
        <v>-6.2533478671087349E-3</v>
      </c>
      <c r="Q430" s="51">
        <f t="shared" si="41"/>
        <v>26646.178999999996</v>
      </c>
    </row>
    <row r="431" spans="1:17" ht="12.95" customHeight="1">
      <c r="A431" s="13" t="s">
        <v>97</v>
      </c>
      <c r="B431" s="12" t="s">
        <v>46</v>
      </c>
      <c r="C431" s="11">
        <v>41681.487999999998</v>
      </c>
      <c r="D431" s="11"/>
      <c r="E431" s="22">
        <f t="shared" si="36"/>
        <v>5400.506358451551</v>
      </c>
      <c r="F431" s="22">
        <f t="shared" si="37"/>
        <v>5400.5</v>
      </c>
      <c r="G431" s="22">
        <f t="shared" si="38"/>
        <v>3.8156099981279112E-3</v>
      </c>
      <c r="I431" s="22">
        <f t="shared" si="39"/>
        <v>3.8156099981279112E-3</v>
      </c>
      <c r="O431" s="22">
        <f t="shared" ca="1" si="40"/>
        <v>-6.2123199257378969E-3</v>
      </c>
      <c r="Q431" s="51">
        <f t="shared" si="41"/>
        <v>26662.987999999998</v>
      </c>
    </row>
    <row r="432" spans="1:17" ht="12.95" customHeight="1">
      <c r="A432" s="13" t="s">
        <v>97</v>
      </c>
      <c r="B432" s="12"/>
      <c r="C432" s="11">
        <v>41709.387999999999</v>
      </c>
      <c r="D432" s="11"/>
      <c r="E432" s="22">
        <f t="shared" si="36"/>
        <v>5446.9997889298265</v>
      </c>
      <c r="F432" s="22">
        <f t="shared" si="37"/>
        <v>5447</v>
      </c>
      <c r="G432" s="22">
        <f t="shared" si="38"/>
        <v>-1.2666000111494213E-4</v>
      </c>
      <c r="I432" s="22">
        <f t="shared" si="39"/>
        <v>-1.2666000111494213E-4</v>
      </c>
      <c r="O432" s="22">
        <f t="shared" ca="1" si="40"/>
        <v>-6.1441842373898981E-3</v>
      </c>
      <c r="Q432" s="51">
        <f t="shared" si="41"/>
        <v>26690.887999999999</v>
      </c>
    </row>
    <row r="433" spans="1:17" ht="12.95" customHeight="1">
      <c r="A433" s="13" t="s">
        <v>98</v>
      </c>
      <c r="B433" s="12"/>
      <c r="C433" s="11">
        <v>41721.391000000003</v>
      </c>
      <c r="D433" s="11"/>
      <c r="E433" s="22">
        <f t="shared" si="36"/>
        <v>5467.0019626226913</v>
      </c>
      <c r="F433" s="22">
        <f t="shared" si="37"/>
        <v>5467</v>
      </c>
      <c r="G433" s="22">
        <f t="shared" si="38"/>
        <v>1.177740006824024E-3</v>
      </c>
      <c r="I433" s="22">
        <f t="shared" si="39"/>
        <v>1.177740006824024E-3</v>
      </c>
      <c r="O433" s="22">
        <f t="shared" ca="1" si="40"/>
        <v>-6.1148785649821572E-3</v>
      </c>
      <c r="Q433" s="51">
        <f t="shared" si="41"/>
        <v>26702.891000000003</v>
      </c>
    </row>
    <row r="434" spans="1:17" ht="12.95" customHeight="1">
      <c r="A434" s="13" t="s">
        <v>98</v>
      </c>
      <c r="B434" s="12" t="s">
        <v>46</v>
      </c>
      <c r="C434" s="11">
        <v>41728.29</v>
      </c>
      <c r="D434" s="11"/>
      <c r="E434" s="22">
        <f t="shared" si="36"/>
        <v>5478.4986714710603</v>
      </c>
      <c r="F434" s="22">
        <f t="shared" si="37"/>
        <v>5478.5</v>
      </c>
      <c r="G434" s="22">
        <f t="shared" si="38"/>
        <v>-7.9722999362275004E-4</v>
      </c>
      <c r="I434" s="22">
        <f t="shared" si="39"/>
        <v>-7.9722999362275004E-4</v>
      </c>
      <c r="O434" s="22">
        <f t="shared" ca="1" si="40"/>
        <v>-6.098027803347705E-3</v>
      </c>
      <c r="Q434" s="51">
        <f t="shared" si="41"/>
        <v>26709.79</v>
      </c>
    </row>
    <row r="435" spans="1:17" ht="12.95" customHeight="1">
      <c r="A435" s="48" t="s">
        <v>99</v>
      </c>
      <c r="B435" s="49" t="s">
        <v>46</v>
      </c>
      <c r="C435" s="50">
        <v>41734.298000000003</v>
      </c>
      <c r="D435" s="11"/>
      <c r="E435" s="22">
        <f t="shared" si="36"/>
        <v>5488.5105901202905</v>
      </c>
      <c r="F435" s="22">
        <f t="shared" si="37"/>
        <v>5488.5</v>
      </c>
      <c r="G435" s="22">
        <f t="shared" si="38"/>
        <v>6.3549700062139891E-3</v>
      </c>
      <c r="I435" s="22">
        <f t="shared" si="39"/>
        <v>6.3549700062139891E-3</v>
      </c>
      <c r="O435" s="22">
        <f t="shared" ca="1" si="40"/>
        <v>-6.0833749671438345E-3</v>
      </c>
      <c r="Q435" s="51">
        <f t="shared" si="41"/>
        <v>26715.798000000003</v>
      </c>
    </row>
    <row r="436" spans="1:17" ht="12.95" customHeight="1">
      <c r="A436" s="13" t="s">
        <v>98</v>
      </c>
      <c r="B436" s="12"/>
      <c r="C436" s="11">
        <v>41734.398000000001</v>
      </c>
      <c r="D436" s="11"/>
      <c r="E436" s="22">
        <f t="shared" si="36"/>
        <v>5488.6772332402825</v>
      </c>
      <c r="F436" s="22">
        <f t="shared" si="37"/>
        <v>5488.5</v>
      </c>
      <c r="G436" s="22">
        <f t="shared" si="38"/>
        <v>0.1063549700047588</v>
      </c>
      <c r="I436" s="22">
        <f t="shared" si="39"/>
        <v>0.1063549700047588</v>
      </c>
      <c r="O436" s="22">
        <f t="shared" ca="1" si="40"/>
        <v>-6.0833749671438345E-3</v>
      </c>
      <c r="Q436" s="51">
        <f t="shared" si="41"/>
        <v>26715.898000000001</v>
      </c>
    </row>
    <row r="437" spans="1:17" ht="12.95" customHeight="1">
      <c r="A437" s="48" t="s">
        <v>99</v>
      </c>
      <c r="B437" s="49" t="s">
        <v>46</v>
      </c>
      <c r="C437" s="50">
        <v>41743.296000000002</v>
      </c>
      <c r="D437" s="11"/>
      <c r="E437" s="22">
        <f t="shared" si="36"/>
        <v>5503.5051380573332</v>
      </c>
      <c r="F437" s="22">
        <f t="shared" si="37"/>
        <v>5503.5</v>
      </c>
      <c r="G437" s="22">
        <f t="shared" si="38"/>
        <v>3.0832700067549013E-3</v>
      </c>
      <c r="I437" s="22">
        <f t="shared" si="39"/>
        <v>3.0832700067549013E-3</v>
      </c>
      <c r="O437" s="22">
        <f t="shared" ca="1" si="40"/>
        <v>-6.0613957128380289E-3</v>
      </c>
      <c r="Q437" s="51">
        <f t="shared" si="41"/>
        <v>26724.796000000002</v>
      </c>
    </row>
    <row r="438" spans="1:17" ht="12.95" customHeight="1">
      <c r="A438" s="13" t="s">
        <v>98</v>
      </c>
      <c r="B438" s="12" t="s">
        <v>46</v>
      </c>
      <c r="C438" s="11">
        <v>41743.396000000001</v>
      </c>
      <c r="D438" s="11"/>
      <c r="E438" s="22">
        <f t="shared" si="36"/>
        <v>5503.6717811773251</v>
      </c>
      <c r="F438" s="22">
        <f t="shared" si="37"/>
        <v>5503.5</v>
      </c>
      <c r="G438" s="22">
        <f t="shared" si="38"/>
        <v>0.10308327000529971</v>
      </c>
      <c r="I438" s="22">
        <f t="shared" si="39"/>
        <v>0.10308327000529971</v>
      </c>
      <c r="O438" s="22">
        <f t="shared" ca="1" si="40"/>
        <v>-6.0613957128380289E-3</v>
      </c>
      <c r="Q438" s="51">
        <f t="shared" si="41"/>
        <v>26724.896000000001</v>
      </c>
    </row>
    <row r="439" spans="1:17" ht="12.95" customHeight="1">
      <c r="A439" s="13" t="s">
        <v>98</v>
      </c>
      <c r="B439" s="12"/>
      <c r="C439" s="11">
        <v>41751.398999999998</v>
      </c>
      <c r="D439" s="11"/>
      <c r="E439" s="22">
        <f t="shared" si="36"/>
        <v>5517.0082300704244</v>
      </c>
      <c r="F439" s="22">
        <f t="shared" si="37"/>
        <v>5517</v>
      </c>
      <c r="G439" s="22">
        <f t="shared" si="38"/>
        <v>4.9387399994884618E-3</v>
      </c>
      <c r="I439" s="22">
        <f t="shared" si="39"/>
        <v>4.9387399994884618E-3</v>
      </c>
      <c r="O439" s="22">
        <f t="shared" ca="1" si="40"/>
        <v>-6.0416143839628032E-3</v>
      </c>
      <c r="Q439" s="51">
        <f t="shared" si="41"/>
        <v>26732.898999999998</v>
      </c>
    </row>
    <row r="440" spans="1:17" ht="12.95" customHeight="1">
      <c r="A440" s="13" t="s">
        <v>98</v>
      </c>
      <c r="B440" s="12" t="s">
        <v>46</v>
      </c>
      <c r="C440" s="11">
        <v>41752.296999999999</v>
      </c>
      <c r="D440" s="11"/>
      <c r="E440" s="22">
        <f t="shared" si="36"/>
        <v>5518.5046852879705</v>
      </c>
      <c r="F440" s="22">
        <f t="shared" si="37"/>
        <v>5518.5</v>
      </c>
      <c r="G440" s="22">
        <f t="shared" si="38"/>
        <v>2.811570004269015E-3</v>
      </c>
      <c r="I440" s="22">
        <f t="shared" si="39"/>
        <v>2.811570004269015E-3</v>
      </c>
      <c r="O440" s="22">
        <f t="shared" ca="1" si="40"/>
        <v>-6.0394164585322232E-3</v>
      </c>
      <c r="Q440" s="51">
        <f t="shared" si="41"/>
        <v>26733.796999999999</v>
      </c>
    </row>
    <row r="441" spans="1:17" ht="12.95" customHeight="1">
      <c r="A441" s="13" t="s">
        <v>98</v>
      </c>
      <c r="B441" s="12"/>
      <c r="C441" s="11">
        <v>41763.391000000003</v>
      </c>
      <c r="D441" s="11"/>
      <c r="E441" s="22">
        <f t="shared" si="36"/>
        <v>5536.992073020092</v>
      </c>
      <c r="F441" s="22">
        <f t="shared" si="37"/>
        <v>5537</v>
      </c>
      <c r="G441" s="22">
        <f t="shared" si="38"/>
        <v>-4.7568599911755882E-3</v>
      </c>
      <c r="I441" s="22">
        <f t="shared" si="39"/>
        <v>-4.7568599911755882E-3</v>
      </c>
      <c r="O441" s="22">
        <f t="shared" ca="1" si="40"/>
        <v>-6.0123087115550623E-3</v>
      </c>
      <c r="Q441" s="51">
        <f t="shared" si="41"/>
        <v>26744.891000000003</v>
      </c>
    </row>
    <row r="442" spans="1:17" ht="12.95" customHeight="1">
      <c r="A442" s="13" t="s">
        <v>98</v>
      </c>
      <c r="B442" s="12" t="s">
        <v>46</v>
      </c>
      <c r="C442" s="11">
        <v>41764.290999999997</v>
      </c>
      <c r="D442" s="11"/>
      <c r="E442" s="22">
        <f t="shared" si="36"/>
        <v>5538.4918611000267</v>
      </c>
      <c r="F442" s="22">
        <f t="shared" si="37"/>
        <v>5538.5</v>
      </c>
      <c r="G442" s="22">
        <f t="shared" si="38"/>
        <v>-4.8840300005394965E-3</v>
      </c>
      <c r="I442" s="22">
        <f t="shared" si="39"/>
        <v>-4.8840300005394965E-3</v>
      </c>
      <c r="O442" s="22">
        <f t="shared" ca="1" si="40"/>
        <v>-6.0101107861244823E-3</v>
      </c>
      <c r="Q442" s="51">
        <f t="shared" si="41"/>
        <v>26745.790999999997</v>
      </c>
    </row>
    <row r="443" spans="1:17" ht="12.95" customHeight="1">
      <c r="A443" s="48" t="s">
        <v>100</v>
      </c>
      <c r="B443" s="49" t="s">
        <v>44</v>
      </c>
      <c r="C443" s="50">
        <v>41766.392</v>
      </c>
      <c r="D443" s="11"/>
      <c r="E443" s="22">
        <f t="shared" si="36"/>
        <v>5541.9930330511006</v>
      </c>
      <c r="F443" s="22">
        <f t="shared" si="37"/>
        <v>5542</v>
      </c>
      <c r="G443" s="22">
        <f t="shared" si="38"/>
        <v>-4.1807599991443567E-3</v>
      </c>
      <c r="I443" s="22">
        <f t="shared" si="39"/>
        <v>-4.1807599991443567E-3</v>
      </c>
      <c r="O443" s="22">
        <f t="shared" ca="1" si="40"/>
        <v>-6.0049822934531271E-3</v>
      </c>
      <c r="Q443" s="51">
        <f t="shared" si="41"/>
        <v>26747.892</v>
      </c>
    </row>
    <row r="444" spans="1:17" ht="12.95" customHeight="1">
      <c r="A444" s="13" t="s">
        <v>98</v>
      </c>
      <c r="B444" s="12"/>
      <c r="C444" s="11">
        <v>41766.394</v>
      </c>
      <c r="D444" s="11"/>
      <c r="E444" s="22">
        <f t="shared" si="36"/>
        <v>5541.996365913501</v>
      </c>
      <c r="F444" s="22">
        <f t="shared" si="37"/>
        <v>5542</v>
      </c>
      <c r="G444" s="22">
        <f t="shared" si="38"/>
        <v>-2.1807599987369031E-3</v>
      </c>
      <c r="I444" s="22">
        <f t="shared" si="39"/>
        <v>-2.1807599987369031E-3</v>
      </c>
      <c r="O444" s="22">
        <f t="shared" ca="1" si="40"/>
        <v>-6.0049822934531271E-3</v>
      </c>
      <c r="Q444" s="51">
        <f t="shared" si="41"/>
        <v>26747.894</v>
      </c>
    </row>
    <row r="445" spans="1:17" ht="12.95" customHeight="1">
      <c r="A445" s="11" t="s">
        <v>92</v>
      </c>
      <c r="B445" s="12" t="s">
        <v>44</v>
      </c>
      <c r="C445" s="11">
        <v>41766.397100000002</v>
      </c>
      <c r="D445" s="11" t="s">
        <v>53</v>
      </c>
      <c r="E445" s="22">
        <f t="shared" si="36"/>
        <v>5542.0015318502237</v>
      </c>
      <c r="F445" s="22">
        <f t="shared" si="37"/>
        <v>5542</v>
      </c>
      <c r="G445" s="22">
        <f t="shared" si="38"/>
        <v>9.1924000298604369E-4</v>
      </c>
      <c r="I445" s="22">
        <f t="shared" si="39"/>
        <v>9.1924000298604369E-4</v>
      </c>
      <c r="O445" s="22">
        <f t="shared" ca="1" si="40"/>
        <v>-6.0049822934531271E-3</v>
      </c>
      <c r="Q445" s="51">
        <f t="shared" si="41"/>
        <v>26747.897100000002</v>
      </c>
    </row>
    <row r="446" spans="1:17" ht="12.95" customHeight="1">
      <c r="A446" s="13" t="s">
        <v>98</v>
      </c>
      <c r="B446" s="12"/>
      <c r="C446" s="11">
        <v>41766.400999999998</v>
      </c>
      <c r="D446" s="11"/>
      <c r="E446" s="22">
        <f t="shared" si="36"/>
        <v>5542.0080309318964</v>
      </c>
      <c r="F446" s="22">
        <f t="shared" si="37"/>
        <v>5542</v>
      </c>
      <c r="G446" s="22">
        <f t="shared" si="38"/>
        <v>4.8192399990512058E-3</v>
      </c>
      <c r="I446" s="22">
        <f t="shared" si="39"/>
        <v>4.8192399990512058E-3</v>
      </c>
      <c r="O446" s="22">
        <f t="shared" ca="1" si="40"/>
        <v>-6.0049822934531271E-3</v>
      </c>
      <c r="Q446" s="51">
        <f t="shared" si="41"/>
        <v>26747.900999999998</v>
      </c>
    </row>
    <row r="447" spans="1:17" ht="12.95" customHeight="1">
      <c r="A447" s="48" t="s">
        <v>101</v>
      </c>
      <c r="B447" s="49" t="s">
        <v>44</v>
      </c>
      <c r="C447" s="50">
        <v>41772.402999999998</v>
      </c>
      <c r="D447" s="11"/>
      <c r="E447" s="22">
        <f t="shared" si="36"/>
        <v>5552.0099509939255</v>
      </c>
      <c r="F447" s="22">
        <f t="shared" si="37"/>
        <v>5552</v>
      </c>
      <c r="G447" s="22">
        <f t="shared" si="38"/>
        <v>5.9714399976655841E-3</v>
      </c>
      <c r="I447" s="22">
        <f t="shared" si="39"/>
        <v>5.9714399976655841E-3</v>
      </c>
      <c r="O447" s="22">
        <f t="shared" ca="1" si="40"/>
        <v>-5.9903294572492567E-3</v>
      </c>
      <c r="Q447" s="51">
        <f t="shared" si="41"/>
        <v>26753.902999999998</v>
      </c>
    </row>
    <row r="448" spans="1:17" ht="12.95" customHeight="1">
      <c r="A448" s="13" t="s">
        <v>102</v>
      </c>
      <c r="B448" s="12"/>
      <c r="C448" s="11">
        <v>41777.400999999998</v>
      </c>
      <c r="D448" s="11"/>
      <c r="E448" s="22">
        <f t="shared" si="36"/>
        <v>5560.3387741312163</v>
      </c>
      <c r="F448" s="22">
        <f t="shared" si="37"/>
        <v>5560.5</v>
      </c>
      <c r="G448" s="22">
        <f t="shared" si="38"/>
        <v>-9.6749190000991803E-2</v>
      </c>
      <c r="I448" s="22">
        <f t="shared" si="39"/>
        <v>-9.6749190000991803E-2</v>
      </c>
      <c r="O448" s="22">
        <f t="shared" ca="1" si="40"/>
        <v>-5.9778745464759662E-3</v>
      </c>
      <c r="Q448" s="51">
        <f t="shared" si="41"/>
        <v>26758.900999999998</v>
      </c>
    </row>
    <row r="449" spans="1:17" ht="12.95" customHeight="1">
      <c r="A449" s="48" t="s">
        <v>100</v>
      </c>
      <c r="B449" s="49" t="s">
        <v>44</v>
      </c>
      <c r="C449" s="50">
        <v>41781.366999999998</v>
      </c>
      <c r="D449" s="11"/>
      <c r="E449" s="22">
        <f t="shared" si="36"/>
        <v>5566.9478402701707</v>
      </c>
      <c r="F449" s="22">
        <f t="shared" si="37"/>
        <v>5567</v>
      </c>
      <c r="G449" s="22">
        <f t="shared" si="38"/>
        <v>-3.1300260001444258E-2</v>
      </c>
      <c r="I449" s="22">
        <f t="shared" si="39"/>
        <v>-3.1300260001444258E-2</v>
      </c>
      <c r="O449" s="22">
        <f t="shared" ca="1" si="40"/>
        <v>-5.968350202943451E-3</v>
      </c>
      <c r="Q449" s="51">
        <f t="shared" si="41"/>
        <v>26762.866999999998</v>
      </c>
    </row>
    <row r="450" spans="1:17" ht="12.95" customHeight="1">
      <c r="A450" s="13" t="s">
        <v>102</v>
      </c>
      <c r="B450" s="12"/>
      <c r="C450" s="11">
        <v>41787.402000000002</v>
      </c>
      <c r="D450" s="11"/>
      <c r="E450" s="22">
        <f t="shared" si="36"/>
        <v>5577.0047525618038</v>
      </c>
      <c r="F450" s="22">
        <f t="shared" si="37"/>
        <v>5577</v>
      </c>
      <c r="G450" s="22">
        <f t="shared" si="38"/>
        <v>2.8519400075310841E-3</v>
      </c>
      <c r="I450" s="22">
        <f t="shared" si="39"/>
        <v>2.8519400075310841E-3</v>
      </c>
      <c r="O450" s="22">
        <f t="shared" ca="1" si="40"/>
        <v>-5.9536973667395788E-3</v>
      </c>
      <c r="Q450" s="51">
        <f t="shared" si="41"/>
        <v>26768.902000000002</v>
      </c>
    </row>
    <row r="451" spans="1:17" ht="12.95" customHeight="1">
      <c r="A451" s="48" t="s">
        <v>103</v>
      </c>
      <c r="B451" s="49" t="s">
        <v>44</v>
      </c>
      <c r="C451" s="50">
        <v>41796.406000000003</v>
      </c>
      <c r="D451" s="11"/>
      <c r="E451" s="22">
        <f t="shared" si="36"/>
        <v>5592.0092990860476</v>
      </c>
      <c r="F451" s="22">
        <f t="shared" si="37"/>
        <v>5592</v>
      </c>
      <c r="G451" s="22">
        <f t="shared" si="38"/>
        <v>5.5802400020183995E-3</v>
      </c>
      <c r="I451" s="22">
        <f t="shared" si="39"/>
        <v>5.5802400020183995E-3</v>
      </c>
      <c r="O451" s="22">
        <f t="shared" ca="1" si="40"/>
        <v>-5.9317181124337731E-3</v>
      </c>
      <c r="Q451" s="51">
        <f t="shared" si="41"/>
        <v>26777.906000000003</v>
      </c>
    </row>
    <row r="452" spans="1:17" ht="12.95" customHeight="1">
      <c r="A452" s="48" t="s">
        <v>104</v>
      </c>
      <c r="B452" s="49" t="s">
        <v>44</v>
      </c>
      <c r="C452" s="50">
        <v>41799.402000000002</v>
      </c>
      <c r="D452" s="11"/>
      <c r="E452" s="22">
        <f t="shared" si="36"/>
        <v>5597.0019269610611</v>
      </c>
      <c r="F452" s="22">
        <f t="shared" si="37"/>
        <v>5597</v>
      </c>
      <c r="G452" s="22">
        <f t="shared" si="38"/>
        <v>1.1563400039449334E-3</v>
      </c>
      <c r="I452" s="22">
        <f t="shared" si="39"/>
        <v>1.1563400039449334E-3</v>
      </c>
      <c r="O452" s="22">
        <f t="shared" ca="1" si="40"/>
        <v>-5.9243916943318379E-3</v>
      </c>
      <c r="Q452" s="51">
        <f t="shared" si="41"/>
        <v>26780.902000000002</v>
      </c>
    </row>
    <row r="453" spans="1:17" ht="12.95" customHeight="1">
      <c r="A453" s="48" t="s">
        <v>104</v>
      </c>
      <c r="B453" s="49" t="s">
        <v>44</v>
      </c>
      <c r="C453" s="50">
        <v>41802.394</v>
      </c>
      <c r="D453" s="11"/>
      <c r="E453" s="22">
        <f t="shared" si="36"/>
        <v>5601.987889111273</v>
      </c>
      <c r="F453" s="22">
        <f t="shared" si="37"/>
        <v>5602</v>
      </c>
      <c r="G453" s="22">
        <f t="shared" si="38"/>
        <v>-7.26755999494344E-3</v>
      </c>
      <c r="I453" s="22">
        <f t="shared" si="39"/>
        <v>-7.26755999494344E-3</v>
      </c>
      <c r="O453" s="22">
        <f t="shared" ca="1" si="40"/>
        <v>-5.9170652762299027E-3</v>
      </c>
      <c r="Q453" s="51">
        <f t="shared" si="41"/>
        <v>26783.894</v>
      </c>
    </row>
    <row r="454" spans="1:17" ht="12.95" customHeight="1">
      <c r="A454" s="48" t="s">
        <v>105</v>
      </c>
      <c r="B454" s="49" t="s">
        <v>44</v>
      </c>
      <c r="C454" s="50">
        <v>41808.396999999997</v>
      </c>
      <c r="D454" s="11"/>
      <c r="E454" s="22">
        <f t="shared" si="36"/>
        <v>5611.9914756044964</v>
      </c>
      <c r="F454" s="22">
        <f t="shared" si="37"/>
        <v>5612</v>
      </c>
      <c r="G454" s="22">
        <f t="shared" si="38"/>
        <v>-5.1153599997633137E-3</v>
      </c>
      <c r="I454" s="22">
        <f t="shared" si="39"/>
        <v>-5.1153599997633137E-3</v>
      </c>
      <c r="O454" s="22">
        <f t="shared" ca="1" si="40"/>
        <v>-5.9024124400260322E-3</v>
      </c>
      <c r="Q454" s="51">
        <f t="shared" si="41"/>
        <v>26789.896999999997</v>
      </c>
    </row>
    <row r="455" spans="1:17" ht="12.95" customHeight="1">
      <c r="A455" s="48" t="s">
        <v>100</v>
      </c>
      <c r="B455" s="49" t="s">
        <v>44</v>
      </c>
      <c r="C455" s="50">
        <v>41814.406000000003</v>
      </c>
      <c r="D455" s="11"/>
      <c r="E455" s="22">
        <f t="shared" si="36"/>
        <v>5622.0050606849336</v>
      </c>
      <c r="F455" s="22">
        <f t="shared" si="37"/>
        <v>5622</v>
      </c>
      <c r="G455" s="22">
        <f t="shared" si="38"/>
        <v>3.0368400039151311E-3</v>
      </c>
      <c r="I455" s="22">
        <f t="shared" si="39"/>
        <v>3.0368400039151311E-3</v>
      </c>
      <c r="O455" s="22">
        <f t="shared" ca="1" si="40"/>
        <v>-5.8877596038221618E-3</v>
      </c>
      <c r="Q455" s="51">
        <f t="shared" si="41"/>
        <v>26795.906000000003</v>
      </c>
    </row>
    <row r="456" spans="1:17" ht="12.95" customHeight="1">
      <c r="A456" s="13" t="s">
        <v>106</v>
      </c>
      <c r="B456" s="12"/>
      <c r="C456" s="11">
        <v>41850.400000000001</v>
      </c>
      <c r="D456" s="11"/>
      <c r="E456" s="22">
        <f t="shared" si="36"/>
        <v>5681.9865852955045</v>
      </c>
      <c r="F456" s="22">
        <f t="shared" si="37"/>
        <v>5682</v>
      </c>
      <c r="G456" s="22">
        <f t="shared" si="38"/>
        <v>-8.0499599935137667E-3</v>
      </c>
      <c r="I456" s="22">
        <f t="shared" si="39"/>
        <v>-8.0499599935137667E-3</v>
      </c>
      <c r="O456" s="22">
        <f t="shared" ca="1" si="40"/>
        <v>-5.7998425865989373E-3</v>
      </c>
      <c r="Q456" s="51">
        <f t="shared" si="41"/>
        <v>26831.9</v>
      </c>
    </row>
    <row r="457" spans="1:17" ht="12.95" customHeight="1">
      <c r="A457" s="13" t="s">
        <v>107</v>
      </c>
      <c r="B457" s="12"/>
      <c r="C457" s="11">
        <v>41974.635999999999</v>
      </c>
      <c r="D457" s="11"/>
      <c r="E457" s="22">
        <f t="shared" si="36"/>
        <v>5889.0173318510115</v>
      </c>
      <c r="F457" s="22">
        <f t="shared" si="37"/>
        <v>5889</v>
      </c>
      <c r="G457" s="22">
        <f t="shared" si="38"/>
        <v>1.040058000216959E-2</v>
      </c>
      <c r="I457" s="22">
        <f t="shared" si="39"/>
        <v>1.040058000216959E-2</v>
      </c>
      <c r="O457" s="22">
        <f t="shared" ca="1" si="40"/>
        <v>-5.4965288771788145E-3</v>
      </c>
      <c r="Q457" s="51">
        <f t="shared" si="41"/>
        <v>26956.135999999999</v>
      </c>
    </row>
    <row r="458" spans="1:17" ht="12.95" customHeight="1">
      <c r="A458" s="13" t="s">
        <v>108</v>
      </c>
      <c r="B458" s="12"/>
      <c r="C458" s="11">
        <v>42046.641000000003</v>
      </c>
      <c r="D458" s="11"/>
      <c r="E458" s="22">
        <f t="shared" si="36"/>
        <v>6009.0087104025633</v>
      </c>
      <c r="F458" s="22">
        <f t="shared" si="37"/>
        <v>6009</v>
      </c>
      <c r="G458" s="22">
        <f t="shared" si="38"/>
        <v>5.2269800071371719E-3</v>
      </c>
      <c r="I458" s="22">
        <f t="shared" si="39"/>
        <v>5.2269800071371719E-3</v>
      </c>
      <c r="O458" s="22">
        <f t="shared" ca="1" si="40"/>
        <v>-5.3206948427323673E-3</v>
      </c>
      <c r="Q458" s="51">
        <f t="shared" si="41"/>
        <v>27028.141000000003</v>
      </c>
    </row>
    <row r="459" spans="1:17" ht="12.95" customHeight="1">
      <c r="A459" s="13" t="s">
        <v>109</v>
      </c>
      <c r="B459" s="12"/>
      <c r="C459" s="11">
        <v>42088.582000000002</v>
      </c>
      <c r="D459" s="11"/>
      <c r="E459" s="22">
        <f t="shared" si="36"/>
        <v>6078.9005013591659</v>
      </c>
      <c r="F459" s="22">
        <f t="shared" si="37"/>
        <v>6079</v>
      </c>
      <c r="G459" s="22">
        <f t="shared" si="38"/>
        <v>-5.9707619999244343E-2</v>
      </c>
      <c r="I459" s="22">
        <f t="shared" si="39"/>
        <v>-5.9707619999244343E-2</v>
      </c>
      <c r="O459" s="22">
        <f t="shared" ca="1" si="40"/>
        <v>-5.2181249893052725E-3</v>
      </c>
      <c r="Q459" s="51">
        <f t="shared" si="41"/>
        <v>27070.082000000002</v>
      </c>
    </row>
    <row r="460" spans="1:17" ht="12.95" customHeight="1">
      <c r="A460" s="13" t="s">
        <v>109</v>
      </c>
      <c r="B460" s="12" t="s">
        <v>46</v>
      </c>
      <c r="C460" s="11">
        <v>42100.362000000001</v>
      </c>
      <c r="D460" s="11"/>
      <c r="E460" s="22">
        <f t="shared" si="36"/>
        <v>6098.5310608944346</v>
      </c>
      <c r="F460" s="22">
        <f t="shared" si="37"/>
        <v>6098.5</v>
      </c>
      <c r="G460" s="22">
        <f t="shared" si="38"/>
        <v>1.8639170004462358E-2</v>
      </c>
      <c r="I460" s="22">
        <f t="shared" si="39"/>
        <v>1.8639170004462358E-2</v>
      </c>
      <c r="O460" s="22">
        <f t="shared" ca="1" si="40"/>
        <v>-5.1895519587077249E-3</v>
      </c>
      <c r="Q460" s="51">
        <f t="shared" si="41"/>
        <v>27081.862000000001</v>
      </c>
    </row>
    <row r="461" spans="1:17" ht="12.95" customHeight="1">
      <c r="A461" s="13" t="s">
        <v>109</v>
      </c>
      <c r="B461" s="12" t="s">
        <v>46</v>
      </c>
      <c r="C461" s="11">
        <v>42106.341999999997</v>
      </c>
      <c r="D461" s="11"/>
      <c r="E461" s="22">
        <f t="shared" si="36"/>
        <v>6108.4963194700576</v>
      </c>
      <c r="F461" s="22">
        <f t="shared" si="37"/>
        <v>6108.5</v>
      </c>
      <c r="G461" s="22">
        <f t="shared" si="38"/>
        <v>-2.208630001405254E-3</v>
      </c>
      <c r="I461" s="22">
        <f t="shared" si="39"/>
        <v>-2.208630001405254E-3</v>
      </c>
      <c r="O461" s="22">
        <f t="shared" ca="1" si="40"/>
        <v>-5.1748991225038544E-3</v>
      </c>
      <c r="Q461" s="51">
        <f t="shared" si="41"/>
        <v>27087.841999999997</v>
      </c>
    </row>
    <row r="462" spans="1:17" ht="12.95" customHeight="1">
      <c r="A462" s="13" t="s">
        <v>109</v>
      </c>
      <c r="B462" s="12" t="s">
        <v>46</v>
      </c>
      <c r="C462" s="11">
        <v>42106.347000000002</v>
      </c>
      <c r="D462" s="11"/>
      <c r="E462" s="22">
        <f t="shared" si="36"/>
        <v>6108.5046516260654</v>
      </c>
      <c r="F462" s="22">
        <f t="shared" si="37"/>
        <v>6108.5</v>
      </c>
      <c r="G462" s="22">
        <f t="shared" si="38"/>
        <v>2.7913700032513589E-3</v>
      </c>
      <c r="I462" s="22">
        <f t="shared" si="39"/>
        <v>2.7913700032513589E-3</v>
      </c>
      <c r="O462" s="22">
        <f t="shared" ca="1" si="40"/>
        <v>-5.1748991225038544E-3</v>
      </c>
      <c r="Q462" s="51">
        <f t="shared" si="41"/>
        <v>27087.847000000002</v>
      </c>
    </row>
    <row r="463" spans="1:17" ht="12.95" customHeight="1">
      <c r="A463" s="13" t="s">
        <v>109</v>
      </c>
      <c r="B463" s="12" t="s">
        <v>46</v>
      </c>
      <c r="C463" s="11">
        <v>42115.356</v>
      </c>
      <c r="D463" s="11"/>
      <c r="E463" s="22">
        <f t="shared" si="36"/>
        <v>6123.5175303063043</v>
      </c>
      <c r="F463" s="22">
        <f t="shared" si="37"/>
        <v>6123.5</v>
      </c>
      <c r="G463" s="22">
        <f t="shared" si="38"/>
        <v>1.0519670002395287E-2</v>
      </c>
      <c r="I463" s="22">
        <f t="shared" si="39"/>
        <v>1.0519670002395287E-2</v>
      </c>
      <c r="O463" s="22">
        <f t="shared" ca="1" si="40"/>
        <v>-5.1529198681980488E-3</v>
      </c>
      <c r="Q463" s="51">
        <f t="shared" si="41"/>
        <v>27096.856</v>
      </c>
    </row>
    <row r="464" spans="1:17" ht="12.95" customHeight="1">
      <c r="A464" s="13" t="s">
        <v>109</v>
      </c>
      <c r="B464" s="12" t="s">
        <v>46</v>
      </c>
      <c r="C464" s="11">
        <v>42118.347999999998</v>
      </c>
      <c r="D464" s="11"/>
      <c r="E464" s="22">
        <f t="shared" si="36"/>
        <v>6128.5034924565171</v>
      </c>
      <c r="F464" s="22">
        <f t="shared" si="37"/>
        <v>6128.5</v>
      </c>
      <c r="G464" s="22">
        <f t="shared" si="38"/>
        <v>2.0957700035069138E-3</v>
      </c>
      <c r="I464" s="22">
        <f t="shared" si="39"/>
        <v>2.0957700035069138E-3</v>
      </c>
      <c r="O464" s="22">
        <f t="shared" ca="1" si="40"/>
        <v>-5.1455934500961135E-3</v>
      </c>
      <c r="Q464" s="51">
        <f t="shared" si="41"/>
        <v>27099.847999999998</v>
      </c>
    </row>
    <row r="465" spans="1:17" ht="12.95" customHeight="1">
      <c r="A465" s="13" t="s">
        <v>110</v>
      </c>
      <c r="B465" s="12" t="s">
        <v>46</v>
      </c>
      <c r="C465" s="11">
        <v>42139.345999999998</v>
      </c>
      <c r="D465" s="11"/>
      <c r="E465" s="22">
        <f t="shared" si="36"/>
        <v>6163.495214792817</v>
      </c>
      <c r="F465" s="22">
        <f t="shared" si="37"/>
        <v>6163.5</v>
      </c>
      <c r="G465" s="22">
        <f t="shared" si="38"/>
        <v>-2.8715299995383248E-3</v>
      </c>
      <c r="I465" s="22">
        <f t="shared" si="39"/>
        <v>-2.8715299995383248E-3</v>
      </c>
      <c r="O465" s="22">
        <f t="shared" ca="1" si="40"/>
        <v>-5.0943085233825652E-3</v>
      </c>
      <c r="Q465" s="51">
        <f t="shared" si="41"/>
        <v>27120.845999999998</v>
      </c>
    </row>
    <row r="466" spans="1:17" ht="12.95" customHeight="1">
      <c r="A466" s="13" t="s">
        <v>110</v>
      </c>
      <c r="B466" s="12" t="s">
        <v>46</v>
      </c>
      <c r="C466" s="11">
        <v>42139.362000000001</v>
      </c>
      <c r="D466" s="11"/>
      <c r="E466" s="22">
        <f t="shared" si="36"/>
        <v>6163.521877692021</v>
      </c>
      <c r="F466" s="22">
        <f t="shared" si="37"/>
        <v>6163.5</v>
      </c>
      <c r="G466" s="22">
        <f t="shared" si="38"/>
        <v>1.3128470003721304E-2</v>
      </c>
      <c r="I466" s="22">
        <f t="shared" si="39"/>
        <v>1.3128470003721304E-2</v>
      </c>
      <c r="O466" s="22">
        <f t="shared" ca="1" si="40"/>
        <v>-5.0943085233825652E-3</v>
      </c>
      <c r="Q466" s="51">
        <f t="shared" si="41"/>
        <v>27120.862000000001</v>
      </c>
    </row>
    <row r="467" spans="1:17" ht="12.95" customHeight="1">
      <c r="A467" s="13" t="s">
        <v>110</v>
      </c>
      <c r="B467" s="12" t="s">
        <v>46</v>
      </c>
      <c r="C467" s="11">
        <v>42142.349000000002</v>
      </c>
      <c r="D467" s="11"/>
      <c r="E467" s="22">
        <f t="shared" si="36"/>
        <v>6168.4995076862378</v>
      </c>
      <c r="F467" s="22">
        <f t="shared" si="37"/>
        <v>6168.5</v>
      </c>
      <c r="G467" s="22">
        <f t="shared" si="38"/>
        <v>-2.954299925477244E-4</v>
      </c>
      <c r="I467" s="22">
        <f t="shared" si="39"/>
        <v>-2.954299925477244E-4</v>
      </c>
      <c r="O467" s="22">
        <f t="shared" ca="1" si="40"/>
        <v>-5.08698210528063E-3</v>
      </c>
      <c r="Q467" s="51">
        <f t="shared" si="41"/>
        <v>27123.849000000002</v>
      </c>
    </row>
    <row r="468" spans="1:17" ht="12.95" customHeight="1">
      <c r="A468" s="13" t="s">
        <v>110</v>
      </c>
      <c r="B468" s="12" t="s">
        <v>46</v>
      </c>
      <c r="C468" s="11">
        <v>42145.345000000001</v>
      </c>
      <c r="D468" s="11"/>
      <c r="E468" s="22">
        <f t="shared" si="36"/>
        <v>6173.4921355612514</v>
      </c>
      <c r="F468" s="22">
        <f t="shared" si="37"/>
        <v>6173.5</v>
      </c>
      <c r="G468" s="22">
        <f t="shared" si="38"/>
        <v>-4.7193299978971481E-3</v>
      </c>
      <c r="I468" s="22">
        <f t="shared" si="39"/>
        <v>-4.7193299978971481E-3</v>
      </c>
      <c r="O468" s="22">
        <f t="shared" ca="1" si="40"/>
        <v>-5.0796556871786948E-3</v>
      </c>
      <c r="Q468" s="51">
        <f t="shared" si="41"/>
        <v>27126.845000000001</v>
      </c>
    </row>
    <row r="469" spans="1:17" ht="12.95" customHeight="1">
      <c r="A469" s="13" t="s">
        <v>110</v>
      </c>
      <c r="B469" s="12" t="s">
        <v>46</v>
      </c>
      <c r="C469" s="11">
        <v>42145.36</v>
      </c>
      <c r="D469" s="11"/>
      <c r="E469" s="22">
        <f t="shared" ref="E469:E532" si="42">+(C469-C$7)/C$8</f>
        <v>6173.5171320292493</v>
      </c>
      <c r="F469" s="22">
        <f t="shared" ref="F469:F532" si="43">ROUND(2*E469,0)/2</f>
        <v>6173.5</v>
      </c>
      <c r="G469" s="22">
        <f t="shared" ref="G469:G532" si="44">+C469-(C$7+F469*C$8)</f>
        <v>1.0280670001520775E-2</v>
      </c>
      <c r="I469" s="22">
        <f t="shared" ref="I469:I532" si="45">+G469</f>
        <v>1.0280670001520775E-2</v>
      </c>
      <c r="O469" s="22">
        <f t="shared" ref="O469:O532" ca="1" si="46">+C$11+C$12*$F469</f>
        <v>-5.0796556871786948E-3</v>
      </c>
      <c r="Q469" s="51">
        <f t="shared" ref="Q469:Q532" si="47">+C469-15018.5</f>
        <v>27126.86</v>
      </c>
    </row>
    <row r="470" spans="1:17" ht="12.95" customHeight="1">
      <c r="A470" s="11" t="s">
        <v>111</v>
      </c>
      <c r="B470" s="12" t="s">
        <v>44</v>
      </c>
      <c r="C470" s="11">
        <v>42147.450199999999</v>
      </c>
      <c r="D470" s="11" t="s">
        <v>53</v>
      </c>
      <c r="E470" s="22">
        <f t="shared" si="42"/>
        <v>6177.0003065233577</v>
      </c>
      <c r="F470" s="22">
        <f t="shared" si="43"/>
        <v>6177</v>
      </c>
      <c r="G470" s="22">
        <f t="shared" si="44"/>
        <v>1.83939999260474E-4</v>
      </c>
      <c r="I470" s="22">
        <f t="shared" si="45"/>
        <v>1.83939999260474E-4</v>
      </c>
      <c r="O470" s="22">
        <f t="shared" ca="1" si="46"/>
        <v>-5.0745271945073396E-3</v>
      </c>
      <c r="Q470" s="51">
        <f t="shared" si="47"/>
        <v>27128.950199999999</v>
      </c>
    </row>
    <row r="471" spans="1:17" ht="12.95" customHeight="1">
      <c r="A471" s="48" t="s">
        <v>100</v>
      </c>
      <c r="B471" s="49" t="s">
        <v>44</v>
      </c>
      <c r="C471" s="50">
        <v>42147.453000000001</v>
      </c>
      <c r="D471" s="11"/>
      <c r="E471" s="22">
        <f t="shared" si="42"/>
        <v>6177.0049725307208</v>
      </c>
      <c r="F471" s="22">
        <f t="shared" si="43"/>
        <v>6177</v>
      </c>
      <c r="G471" s="22">
        <f t="shared" si="44"/>
        <v>2.9839400012861006E-3</v>
      </c>
      <c r="I471" s="22">
        <f t="shared" si="45"/>
        <v>2.9839400012861006E-3</v>
      </c>
      <c r="O471" s="22">
        <f t="shared" ca="1" si="46"/>
        <v>-5.0745271945073396E-3</v>
      </c>
      <c r="Q471" s="51">
        <f t="shared" si="47"/>
        <v>27128.953000000001</v>
      </c>
    </row>
    <row r="472" spans="1:17" ht="12.95" customHeight="1">
      <c r="A472" s="13" t="s">
        <v>110</v>
      </c>
      <c r="B472" s="12" t="s">
        <v>46</v>
      </c>
      <c r="C472" s="11">
        <v>42148.351000000002</v>
      </c>
      <c r="D472" s="11"/>
      <c r="E472" s="22">
        <f t="shared" si="42"/>
        <v>6178.5014277482669</v>
      </c>
      <c r="F472" s="22">
        <f t="shared" si="43"/>
        <v>6178.5</v>
      </c>
      <c r="G472" s="22">
        <f t="shared" si="44"/>
        <v>8.5677000606665388E-4</v>
      </c>
      <c r="I472" s="22">
        <f t="shared" si="45"/>
        <v>8.5677000606665388E-4</v>
      </c>
      <c r="O472" s="22">
        <f t="shared" ca="1" si="46"/>
        <v>-5.0723292690767596E-3</v>
      </c>
      <c r="Q472" s="51">
        <f t="shared" si="47"/>
        <v>27129.851000000002</v>
      </c>
    </row>
    <row r="473" spans="1:17" ht="12.95" customHeight="1">
      <c r="A473" s="13" t="s">
        <v>110</v>
      </c>
      <c r="B473" s="12" t="s">
        <v>46</v>
      </c>
      <c r="C473" s="11">
        <v>42148.353999999999</v>
      </c>
      <c r="D473" s="11"/>
      <c r="E473" s="22">
        <f t="shared" si="42"/>
        <v>6178.5064270418616</v>
      </c>
      <c r="F473" s="22">
        <f t="shared" si="43"/>
        <v>6178.5</v>
      </c>
      <c r="G473" s="22">
        <f t="shared" si="44"/>
        <v>3.8567700030398555E-3</v>
      </c>
      <c r="I473" s="22">
        <f t="shared" si="45"/>
        <v>3.8567700030398555E-3</v>
      </c>
      <c r="O473" s="22">
        <f t="shared" ca="1" si="46"/>
        <v>-5.0723292690767596E-3</v>
      </c>
      <c r="Q473" s="51">
        <f t="shared" si="47"/>
        <v>27129.853999999999</v>
      </c>
    </row>
    <row r="474" spans="1:17" ht="12.95" customHeight="1">
      <c r="A474" s="48" t="s">
        <v>100</v>
      </c>
      <c r="B474" s="49" t="s">
        <v>46</v>
      </c>
      <c r="C474" s="50">
        <v>42151.358999999997</v>
      </c>
      <c r="D474" s="11"/>
      <c r="E474" s="22">
        <f t="shared" si="42"/>
        <v>6183.5140527976719</v>
      </c>
      <c r="F474" s="22">
        <f t="shared" si="43"/>
        <v>6183.5</v>
      </c>
      <c r="G474" s="22">
        <f t="shared" si="44"/>
        <v>8.4328699958859943E-3</v>
      </c>
      <c r="I474" s="22">
        <f t="shared" si="45"/>
        <v>8.4328699958859943E-3</v>
      </c>
      <c r="O474" s="22">
        <f t="shared" ca="1" si="46"/>
        <v>-5.0650028509748243E-3</v>
      </c>
      <c r="Q474" s="51">
        <f t="shared" si="47"/>
        <v>27132.858999999997</v>
      </c>
    </row>
    <row r="475" spans="1:17" ht="12.95" customHeight="1">
      <c r="A475" s="48" t="s">
        <v>100</v>
      </c>
      <c r="B475" s="49" t="s">
        <v>44</v>
      </c>
      <c r="C475" s="50">
        <v>42153.451999999997</v>
      </c>
      <c r="D475" s="11"/>
      <c r="E475" s="22">
        <f t="shared" si="42"/>
        <v>6187.0018932991434</v>
      </c>
      <c r="F475" s="22">
        <f t="shared" si="43"/>
        <v>6187</v>
      </c>
      <c r="G475" s="22">
        <f t="shared" si="44"/>
        <v>1.1361400029272772E-3</v>
      </c>
      <c r="I475" s="22">
        <f t="shared" si="45"/>
        <v>1.1361400029272772E-3</v>
      </c>
      <c r="O475" s="22">
        <f t="shared" ca="1" si="46"/>
        <v>-5.0598743583034692E-3</v>
      </c>
      <c r="Q475" s="51">
        <f t="shared" si="47"/>
        <v>27134.951999999997</v>
      </c>
    </row>
    <row r="476" spans="1:17" ht="12.95" customHeight="1">
      <c r="A476" s="48" t="s">
        <v>100</v>
      </c>
      <c r="B476" s="49" t="s">
        <v>46</v>
      </c>
      <c r="C476" s="50">
        <v>42154.347999999998</v>
      </c>
      <c r="D476" s="11"/>
      <c r="E476" s="22">
        <f t="shared" si="42"/>
        <v>6188.4950156542891</v>
      </c>
      <c r="F476" s="22">
        <f t="shared" si="43"/>
        <v>6188.5</v>
      </c>
      <c r="G476" s="22">
        <f t="shared" si="44"/>
        <v>-2.9910299999755807E-3</v>
      </c>
      <c r="I476" s="22">
        <f t="shared" si="45"/>
        <v>-2.9910299999755807E-3</v>
      </c>
      <c r="O476" s="22">
        <f t="shared" ca="1" si="46"/>
        <v>-5.0576764328728891E-3</v>
      </c>
      <c r="Q476" s="51">
        <f t="shared" si="47"/>
        <v>27135.847999999998</v>
      </c>
    </row>
    <row r="477" spans="1:17" ht="12.95" customHeight="1">
      <c r="A477" s="13" t="s">
        <v>110</v>
      </c>
      <c r="B477" s="12"/>
      <c r="C477" s="11">
        <v>42156.451000000001</v>
      </c>
      <c r="D477" s="11"/>
      <c r="E477" s="22">
        <f t="shared" si="42"/>
        <v>6191.9995204677634</v>
      </c>
      <c r="F477" s="22">
        <f t="shared" si="43"/>
        <v>6192</v>
      </c>
      <c r="G477" s="22">
        <f t="shared" si="44"/>
        <v>-2.8775999817298725E-4</v>
      </c>
      <c r="I477" s="22">
        <f t="shared" si="45"/>
        <v>-2.8775999817298725E-4</v>
      </c>
      <c r="O477" s="22">
        <f t="shared" ca="1" si="46"/>
        <v>-5.0525479402015339E-3</v>
      </c>
      <c r="Q477" s="51">
        <f t="shared" si="47"/>
        <v>27137.951000000001</v>
      </c>
    </row>
    <row r="478" spans="1:17" ht="12.95" customHeight="1">
      <c r="A478" s="13" t="s">
        <v>110</v>
      </c>
      <c r="B478" s="12" t="s">
        <v>46</v>
      </c>
      <c r="C478" s="11">
        <v>42158.540999999997</v>
      </c>
      <c r="D478" s="11"/>
      <c r="E478" s="22">
        <f t="shared" si="42"/>
        <v>6195.4823616756285</v>
      </c>
      <c r="F478" s="22">
        <f t="shared" si="43"/>
        <v>6195.5</v>
      </c>
      <c r="G478" s="22">
        <f t="shared" si="44"/>
        <v>-1.0584490002656821E-2</v>
      </c>
      <c r="I478" s="22">
        <f t="shared" si="45"/>
        <v>-1.0584490002656821E-2</v>
      </c>
      <c r="O478" s="22">
        <f t="shared" ca="1" si="46"/>
        <v>-5.0474194475301788E-3</v>
      </c>
      <c r="Q478" s="51">
        <f t="shared" si="47"/>
        <v>27140.040999999997</v>
      </c>
    </row>
    <row r="479" spans="1:17" ht="12.95" customHeight="1">
      <c r="A479" s="13" t="s">
        <v>110</v>
      </c>
      <c r="B479" s="12" t="s">
        <v>46</v>
      </c>
      <c r="C479" s="11">
        <v>42160.357000000004</v>
      </c>
      <c r="D479" s="11"/>
      <c r="E479" s="22">
        <f t="shared" si="42"/>
        <v>6198.5086007347263</v>
      </c>
      <c r="F479" s="22">
        <f t="shared" si="43"/>
        <v>6198.5</v>
      </c>
      <c r="G479" s="22">
        <f t="shared" si="44"/>
        <v>5.1611700037028641E-3</v>
      </c>
      <c r="I479" s="22">
        <f t="shared" si="45"/>
        <v>5.1611700037028641E-3</v>
      </c>
      <c r="O479" s="22">
        <f t="shared" ca="1" si="46"/>
        <v>-5.0430235966690187E-3</v>
      </c>
      <c r="Q479" s="51">
        <f t="shared" si="47"/>
        <v>27141.857000000004</v>
      </c>
    </row>
    <row r="480" spans="1:17" ht="12.95" customHeight="1">
      <c r="A480" s="13" t="s">
        <v>110</v>
      </c>
      <c r="B480" s="12" t="s">
        <v>46</v>
      </c>
      <c r="C480" s="11">
        <v>42177.447999999997</v>
      </c>
      <c r="D480" s="11"/>
      <c r="E480" s="22">
        <f t="shared" si="42"/>
        <v>6226.9895763728573</v>
      </c>
      <c r="F480" s="22">
        <f t="shared" si="43"/>
        <v>6227</v>
      </c>
      <c r="G480" s="22">
        <f t="shared" si="44"/>
        <v>-6.2550599977839738E-3</v>
      </c>
      <c r="I480" s="22">
        <f t="shared" si="45"/>
        <v>-6.2550599977839738E-3</v>
      </c>
      <c r="O480" s="22">
        <f t="shared" ca="1" si="46"/>
        <v>-5.0012630134879874E-3</v>
      </c>
      <c r="Q480" s="51">
        <f t="shared" si="47"/>
        <v>27158.947999999997</v>
      </c>
    </row>
    <row r="481" spans="1:17" ht="12.95" customHeight="1">
      <c r="A481" s="48" t="s">
        <v>100</v>
      </c>
      <c r="B481" s="49" t="s">
        <v>46</v>
      </c>
      <c r="C481" s="50">
        <v>42184.358</v>
      </c>
      <c r="D481" s="11"/>
      <c r="E481" s="22">
        <f t="shared" si="42"/>
        <v>6238.5046159644353</v>
      </c>
      <c r="F481" s="22">
        <f t="shared" si="43"/>
        <v>6238.5</v>
      </c>
      <c r="G481" s="22">
        <f t="shared" si="44"/>
        <v>2.7699700003722683E-3</v>
      </c>
      <c r="I481" s="22">
        <f t="shared" si="45"/>
        <v>2.7699700003722683E-3</v>
      </c>
      <c r="O481" s="22">
        <f t="shared" ca="1" si="46"/>
        <v>-4.9844122518535351E-3</v>
      </c>
      <c r="Q481" s="51">
        <f t="shared" si="47"/>
        <v>27165.858</v>
      </c>
    </row>
    <row r="482" spans="1:17" ht="12.95" customHeight="1">
      <c r="A482" s="13" t="s">
        <v>110</v>
      </c>
      <c r="B482" s="12" t="s">
        <v>46</v>
      </c>
      <c r="C482" s="11">
        <v>42184.370999999999</v>
      </c>
      <c r="D482" s="11"/>
      <c r="E482" s="22">
        <f t="shared" si="42"/>
        <v>6238.5262795700328</v>
      </c>
      <c r="F482" s="22">
        <f t="shared" si="43"/>
        <v>6238.5</v>
      </c>
      <c r="G482" s="22">
        <f t="shared" si="44"/>
        <v>1.5769969999382738E-2</v>
      </c>
      <c r="I482" s="22">
        <f t="shared" si="45"/>
        <v>1.5769969999382738E-2</v>
      </c>
      <c r="O482" s="22">
        <f t="shared" ca="1" si="46"/>
        <v>-4.9844122518535351E-3</v>
      </c>
      <c r="Q482" s="51">
        <f t="shared" si="47"/>
        <v>27165.870999999999</v>
      </c>
    </row>
    <row r="483" spans="1:17" ht="12.95" customHeight="1">
      <c r="A483" s="13" t="s">
        <v>110</v>
      </c>
      <c r="B483" s="12" t="s">
        <v>46</v>
      </c>
      <c r="C483" s="11">
        <v>42187.345999999998</v>
      </c>
      <c r="D483" s="11"/>
      <c r="E483" s="22">
        <f t="shared" si="42"/>
        <v>6243.4839123898464</v>
      </c>
      <c r="F483" s="22">
        <f t="shared" si="43"/>
        <v>6243.5</v>
      </c>
      <c r="G483" s="22">
        <f t="shared" si="44"/>
        <v>-9.6539299993310124E-3</v>
      </c>
      <c r="I483" s="22">
        <f t="shared" si="45"/>
        <v>-9.6539299993310124E-3</v>
      </c>
      <c r="O483" s="22">
        <f t="shared" ca="1" si="46"/>
        <v>-4.9770858337515999E-3</v>
      </c>
      <c r="Q483" s="51">
        <f t="shared" si="47"/>
        <v>27168.845999999998</v>
      </c>
    </row>
    <row r="484" spans="1:17" ht="12.95" customHeight="1">
      <c r="A484" s="13" t="s">
        <v>110</v>
      </c>
      <c r="B484" s="12" t="s">
        <v>46</v>
      </c>
      <c r="C484" s="11">
        <v>42193.358999999997</v>
      </c>
      <c r="D484" s="11"/>
      <c r="E484" s="22">
        <f t="shared" si="42"/>
        <v>6253.5041631950726</v>
      </c>
      <c r="F484" s="22">
        <f t="shared" si="43"/>
        <v>6253.5</v>
      </c>
      <c r="G484" s="22">
        <f t="shared" si="44"/>
        <v>2.498269997886382E-3</v>
      </c>
      <c r="I484" s="22">
        <f t="shared" si="45"/>
        <v>2.498269997886382E-3</v>
      </c>
      <c r="O484" s="22">
        <f t="shared" ca="1" si="46"/>
        <v>-4.9624329975477294E-3</v>
      </c>
      <c r="Q484" s="51">
        <f t="shared" si="47"/>
        <v>27174.858999999997</v>
      </c>
    </row>
    <row r="485" spans="1:17" ht="12.95" customHeight="1">
      <c r="A485" s="13" t="s">
        <v>112</v>
      </c>
      <c r="B485" s="12"/>
      <c r="C485" s="11">
        <v>42361.68</v>
      </c>
      <c r="D485" s="11"/>
      <c r="E485" s="22">
        <f t="shared" si="42"/>
        <v>6533.9995291998621</v>
      </c>
      <c r="F485" s="22">
        <f t="shared" si="43"/>
        <v>6534</v>
      </c>
      <c r="G485" s="22">
        <f t="shared" si="44"/>
        <v>-2.8251999901840463E-4</v>
      </c>
      <c r="I485" s="22">
        <f t="shared" si="45"/>
        <v>-2.8251999901840463E-4</v>
      </c>
      <c r="O485" s="22">
        <f t="shared" ca="1" si="46"/>
        <v>-4.5514209420291583E-3</v>
      </c>
      <c r="Q485" s="51">
        <f t="shared" si="47"/>
        <v>27343.18</v>
      </c>
    </row>
    <row r="486" spans="1:17" ht="12.95" customHeight="1">
      <c r="A486" s="13" t="s">
        <v>113</v>
      </c>
      <c r="B486" s="12"/>
      <c r="C486" s="11">
        <v>42417.49</v>
      </c>
      <c r="D486" s="11"/>
      <c r="E486" s="22">
        <f t="shared" si="42"/>
        <v>6627.0030544684041</v>
      </c>
      <c r="F486" s="22">
        <f t="shared" si="43"/>
        <v>6627</v>
      </c>
      <c r="G486" s="22">
        <f t="shared" si="44"/>
        <v>1.8329399972571991E-3</v>
      </c>
      <c r="I486" s="22">
        <f t="shared" si="45"/>
        <v>1.8329399972571991E-3</v>
      </c>
      <c r="O486" s="22">
        <f t="shared" ca="1" si="46"/>
        <v>-4.4151495653331607E-3</v>
      </c>
      <c r="Q486" s="51">
        <f t="shared" si="47"/>
        <v>27398.989999999998</v>
      </c>
    </row>
    <row r="487" spans="1:17" ht="12.95" customHeight="1">
      <c r="A487" s="13" t="s">
        <v>113</v>
      </c>
      <c r="B487" s="12" t="s">
        <v>46</v>
      </c>
      <c r="C487" s="11">
        <v>42443.591999999997</v>
      </c>
      <c r="D487" s="11"/>
      <c r="E487" s="22">
        <f t="shared" si="42"/>
        <v>6670.500241649187</v>
      </c>
      <c r="F487" s="22">
        <f t="shared" si="43"/>
        <v>6670.5</v>
      </c>
      <c r="G487" s="22">
        <f t="shared" si="44"/>
        <v>1.450100025977008E-4</v>
      </c>
      <c r="I487" s="22">
        <f t="shared" si="45"/>
        <v>1.450100025977008E-4</v>
      </c>
      <c r="O487" s="22">
        <f t="shared" ca="1" si="46"/>
        <v>-4.3514097278463237E-3</v>
      </c>
      <c r="Q487" s="51">
        <f t="shared" si="47"/>
        <v>27425.091999999997</v>
      </c>
    </row>
    <row r="488" spans="1:17" ht="12.95" customHeight="1">
      <c r="A488" s="13" t="s">
        <v>114</v>
      </c>
      <c r="B488" s="12" t="s">
        <v>46</v>
      </c>
      <c r="C488" s="11">
        <v>42445.396000000001</v>
      </c>
      <c r="D488" s="11"/>
      <c r="E488" s="22">
        <f t="shared" si="42"/>
        <v>6673.5064835338817</v>
      </c>
      <c r="F488" s="22">
        <f t="shared" si="43"/>
        <v>6673.5</v>
      </c>
      <c r="G488" s="22">
        <f t="shared" si="44"/>
        <v>3.8906699992367066E-3</v>
      </c>
      <c r="I488" s="22">
        <f t="shared" si="45"/>
        <v>3.8906699992367066E-3</v>
      </c>
      <c r="O488" s="22">
        <f t="shared" ca="1" si="46"/>
        <v>-4.3470138769851618E-3</v>
      </c>
      <c r="Q488" s="51">
        <f t="shared" si="47"/>
        <v>27426.896000000001</v>
      </c>
    </row>
    <row r="489" spans="1:17" ht="12.95" customHeight="1">
      <c r="A489" s="13" t="s">
        <v>114</v>
      </c>
      <c r="B489" s="12" t="s">
        <v>46</v>
      </c>
      <c r="C489" s="11">
        <v>42448.394</v>
      </c>
      <c r="D489" s="11"/>
      <c r="E489" s="22">
        <f t="shared" si="42"/>
        <v>6678.5024442712956</v>
      </c>
      <c r="F489" s="22">
        <f t="shared" si="43"/>
        <v>6678.5</v>
      </c>
      <c r="G489" s="22">
        <f t="shared" si="44"/>
        <v>1.4667700015706941E-3</v>
      </c>
      <c r="I489" s="22">
        <f t="shared" si="45"/>
        <v>1.4667700015706941E-3</v>
      </c>
      <c r="O489" s="22">
        <f t="shared" ca="1" si="46"/>
        <v>-4.3396874588832266E-3</v>
      </c>
      <c r="Q489" s="51">
        <f t="shared" si="47"/>
        <v>27429.894</v>
      </c>
    </row>
    <row r="490" spans="1:17" ht="12.95" customHeight="1">
      <c r="A490" s="13" t="s">
        <v>114</v>
      </c>
      <c r="B490" s="12"/>
      <c r="C490" s="11">
        <v>42450.493999999999</v>
      </c>
      <c r="D490" s="11"/>
      <c r="E490" s="22">
        <f t="shared" si="42"/>
        <v>6682.0019497911635</v>
      </c>
      <c r="F490" s="22">
        <f t="shared" si="43"/>
        <v>6682</v>
      </c>
      <c r="G490" s="22">
        <f t="shared" si="44"/>
        <v>1.1700399991241284E-3</v>
      </c>
      <c r="I490" s="22">
        <f t="shared" si="45"/>
        <v>1.1700399991241284E-3</v>
      </c>
      <c r="O490" s="22">
        <f t="shared" ca="1" si="46"/>
        <v>-4.3345589662118714E-3</v>
      </c>
      <c r="Q490" s="51">
        <f t="shared" si="47"/>
        <v>27431.993999999999</v>
      </c>
    </row>
    <row r="491" spans="1:17" ht="12.95" customHeight="1">
      <c r="A491" s="11" t="s">
        <v>52</v>
      </c>
      <c r="B491" s="12" t="s">
        <v>44</v>
      </c>
      <c r="C491" s="11">
        <v>42450.495000000003</v>
      </c>
      <c r="D491" s="11" t="s">
        <v>53</v>
      </c>
      <c r="E491" s="22">
        <f t="shared" si="42"/>
        <v>6682.0036162223696</v>
      </c>
      <c r="F491" s="22">
        <f t="shared" si="43"/>
        <v>6682</v>
      </c>
      <c r="G491" s="22">
        <f t="shared" si="44"/>
        <v>2.170040002965834E-3</v>
      </c>
      <c r="I491" s="22">
        <f t="shared" si="45"/>
        <v>2.170040002965834E-3</v>
      </c>
      <c r="O491" s="22">
        <f t="shared" ca="1" si="46"/>
        <v>-4.3345589662118714E-3</v>
      </c>
      <c r="Q491" s="51">
        <f t="shared" si="47"/>
        <v>27431.995000000003</v>
      </c>
    </row>
    <row r="492" spans="1:17" ht="12.95" customHeight="1">
      <c r="A492" s="13" t="s">
        <v>114</v>
      </c>
      <c r="B492" s="12" t="s">
        <v>46</v>
      </c>
      <c r="C492" s="11">
        <v>42451.394999999997</v>
      </c>
      <c r="D492" s="11"/>
      <c r="E492" s="22">
        <f t="shared" si="42"/>
        <v>6683.5034043023043</v>
      </c>
      <c r="F492" s="22">
        <f t="shared" si="43"/>
        <v>6683.5</v>
      </c>
      <c r="G492" s="22">
        <f t="shared" si="44"/>
        <v>2.0428700008778833E-3</v>
      </c>
      <c r="I492" s="22">
        <f t="shared" si="45"/>
        <v>2.0428700008778833E-3</v>
      </c>
      <c r="O492" s="22">
        <f t="shared" ca="1" si="46"/>
        <v>-4.3323610407812914E-3</v>
      </c>
      <c r="Q492" s="51">
        <f t="shared" si="47"/>
        <v>27432.894999999997</v>
      </c>
    </row>
    <row r="493" spans="1:17" ht="12.95" customHeight="1">
      <c r="A493" s="13" t="s">
        <v>114</v>
      </c>
      <c r="B493" s="12" t="s">
        <v>46</v>
      </c>
      <c r="C493" s="11">
        <v>42451.398999999998</v>
      </c>
      <c r="D493" s="11"/>
      <c r="E493" s="22">
        <f t="shared" si="42"/>
        <v>6683.510070027105</v>
      </c>
      <c r="F493" s="22">
        <f t="shared" si="43"/>
        <v>6683.5</v>
      </c>
      <c r="G493" s="22">
        <f t="shared" si="44"/>
        <v>6.0428700016927905E-3</v>
      </c>
      <c r="I493" s="22">
        <f t="shared" si="45"/>
        <v>6.0428700016927905E-3</v>
      </c>
      <c r="O493" s="22">
        <f t="shared" ca="1" si="46"/>
        <v>-4.3323610407812914E-3</v>
      </c>
      <c r="Q493" s="51">
        <f t="shared" si="47"/>
        <v>27432.898999999998</v>
      </c>
    </row>
    <row r="494" spans="1:17" ht="12.95" customHeight="1">
      <c r="A494" s="13" t="s">
        <v>114</v>
      </c>
      <c r="B494" s="12"/>
      <c r="C494" s="11">
        <v>42453.491999999998</v>
      </c>
      <c r="D494" s="11"/>
      <c r="E494" s="22">
        <f t="shared" si="42"/>
        <v>6686.9979105285765</v>
      </c>
      <c r="F494" s="22">
        <f t="shared" si="43"/>
        <v>6687</v>
      </c>
      <c r="G494" s="22">
        <f t="shared" si="44"/>
        <v>-1.2538599985418841E-3</v>
      </c>
      <c r="I494" s="22">
        <f t="shared" si="45"/>
        <v>-1.2538599985418841E-3</v>
      </c>
      <c r="O494" s="22">
        <f t="shared" ca="1" si="46"/>
        <v>-4.3272325481099362E-3</v>
      </c>
      <c r="Q494" s="51">
        <f t="shared" si="47"/>
        <v>27434.991999999998</v>
      </c>
    </row>
    <row r="495" spans="1:17" ht="12.95" customHeight="1">
      <c r="A495" s="11" t="s">
        <v>115</v>
      </c>
      <c r="B495" s="12" t="s">
        <v>44</v>
      </c>
      <c r="C495" s="11">
        <v>42453.493699999999</v>
      </c>
      <c r="D495" s="11" t="s">
        <v>39</v>
      </c>
      <c r="E495" s="22">
        <f t="shared" si="42"/>
        <v>6687.0007434616182</v>
      </c>
      <c r="F495" s="22">
        <f t="shared" si="43"/>
        <v>6687</v>
      </c>
      <c r="G495" s="22">
        <f t="shared" si="44"/>
        <v>4.4614000216824934E-4</v>
      </c>
      <c r="I495" s="22">
        <f t="shared" si="45"/>
        <v>4.4614000216824934E-4</v>
      </c>
      <c r="O495" s="22">
        <f t="shared" ca="1" si="46"/>
        <v>-4.3272325481099362E-3</v>
      </c>
      <c r="Q495" s="51">
        <f t="shared" si="47"/>
        <v>27434.993699999999</v>
      </c>
    </row>
    <row r="496" spans="1:17" ht="12.95" customHeight="1">
      <c r="A496" s="48" t="s">
        <v>100</v>
      </c>
      <c r="B496" s="49" t="s">
        <v>46</v>
      </c>
      <c r="C496" s="50">
        <v>42460.385000000002</v>
      </c>
      <c r="D496" s="11"/>
      <c r="E496" s="22">
        <f t="shared" si="42"/>
        <v>6698.4846207897563</v>
      </c>
      <c r="F496" s="22">
        <f t="shared" si="43"/>
        <v>6698.5</v>
      </c>
      <c r="G496" s="22">
        <f t="shared" si="44"/>
        <v>-9.2288299929350615E-3</v>
      </c>
      <c r="I496" s="22">
        <f t="shared" si="45"/>
        <v>-9.2288299929350615E-3</v>
      </c>
      <c r="O496" s="22">
        <f t="shared" ca="1" si="46"/>
        <v>-4.3103817864754857E-3</v>
      </c>
      <c r="Q496" s="51">
        <f t="shared" si="47"/>
        <v>27441.885000000002</v>
      </c>
    </row>
    <row r="497" spans="1:17" ht="12.95" customHeight="1">
      <c r="A497" s="13" t="s">
        <v>114</v>
      </c>
      <c r="B497" s="12" t="s">
        <v>46</v>
      </c>
      <c r="C497" s="11">
        <v>42460.389000000003</v>
      </c>
      <c r="D497" s="11"/>
      <c r="E497" s="22">
        <f t="shared" si="42"/>
        <v>6698.4912865145579</v>
      </c>
      <c r="F497" s="22">
        <f t="shared" si="43"/>
        <v>6698.5</v>
      </c>
      <c r="G497" s="22">
        <f t="shared" si="44"/>
        <v>-5.2288299921201542E-3</v>
      </c>
      <c r="I497" s="22">
        <f t="shared" si="45"/>
        <v>-5.2288299921201542E-3</v>
      </c>
      <c r="O497" s="22">
        <f t="shared" ca="1" si="46"/>
        <v>-4.3103817864754857E-3</v>
      </c>
      <c r="Q497" s="51">
        <f t="shared" si="47"/>
        <v>27441.889000000003</v>
      </c>
    </row>
    <row r="498" spans="1:17" ht="12.95" customHeight="1">
      <c r="A498" s="13" t="s">
        <v>114</v>
      </c>
      <c r="B498" s="12" t="s">
        <v>46</v>
      </c>
      <c r="C498" s="11">
        <v>42463.394999999997</v>
      </c>
      <c r="D498" s="11"/>
      <c r="E498" s="22">
        <f t="shared" si="42"/>
        <v>6703.5005787015616</v>
      </c>
      <c r="F498" s="22">
        <f t="shared" si="43"/>
        <v>6703.5</v>
      </c>
      <c r="G498" s="22">
        <f t="shared" si="44"/>
        <v>3.4726999729173258E-4</v>
      </c>
      <c r="I498" s="22">
        <f t="shared" si="45"/>
        <v>3.4726999729173258E-4</v>
      </c>
      <c r="O498" s="22">
        <f t="shared" ca="1" si="46"/>
        <v>-4.3030553683735505E-3</v>
      </c>
      <c r="Q498" s="51">
        <f t="shared" si="47"/>
        <v>27444.894999999997</v>
      </c>
    </row>
    <row r="499" spans="1:17" ht="12.95" customHeight="1">
      <c r="A499" s="48" t="s">
        <v>116</v>
      </c>
      <c r="B499" s="49" t="s">
        <v>46</v>
      </c>
      <c r="C499" s="50">
        <v>42464.601999999999</v>
      </c>
      <c r="D499" s="11"/>
      <c r="E499" s="22">
        <f t="shared" si="42"/>
        <v>6705.5119611598902</v>
      </c>
      <c r="F499" s="22">
        <f t="shared" si="43"/>
        <v>6705.5</v>
      </c>
      <c r="G499" s="22">
        <f t="shared" si="44"/>
        <v>7.177710001997184E-3</v>
      </c>
      <c r="I499" s="22">
        <f t="shared" si="45"/>
        <v>7.177710001997184E-3</v>
      </c>
      <c r="O499" s="22">
        <f t="shared" ca="1" si="46"/>
        <v>-4.3001248011327754E-3</v>
      </c>
      <c r="Q499" s="51">
        <f t="shared" si="47"/>
        <v>27446.101999999999</v>
      </c>
    </row>
    <row r="500" spans="1:17" ht="12.95" customHeight="1">
      <c r="A500" s="13" t="s">
        <v>114</v>
      </c>
      <c r="B500" s="12"/>
      <c r="C500" s="11">
        <v>42467.29</v>
      </c>
      <c r="D500" s="11"/>
      <c r="E500" s="22">
        <f t="shared" si="42"/>
        <v>6709.9913282253274</v>
      </c>
      <c r="F500" s="22">
        <f t="shared" si="43"/>
        <v>6710</v>
      </c>
      <c r="G500" s="22">
        <f t="shared" si="44"/>
        <v>-5.2037999994354323E-3</v>
      </c>
      <c r="I500" s="22">
        <f t="shared" si="45"/>
        <v>-5.2037999994354323E-3</v>
      </c>
      <c r="O500" s="22">
        <f t="shared" ca="1" si="46"/>
        <v>-4.2935310248410335E-3</v>
      </c>
      <c r="Q500" s="51">
        <f t="shared" si="47"/>
        <v>27448.79</v>
      </c>
    </row>
    <row r="501" spans="1:17" ht="12.95" customHeight="1">
      <c r="A501" s="13" t="s">
        <v>114</v>
      </c>
      <c r="B501" s="12"/>
      <c r="C501" s="11">
        <v>42470.292999999998</v>
      </c>
      <c r="D501" s="11"/>
      <c r="E501" s="22">
        <f t="shared" si="42"/>
        <v>6714.9956211187364</v>
      </c>
      <c r="F501" s="22">
        <f t="shared" si="43"/>
        <v>6715</v>
      </c>
      <c r="G501" s="22">
        <f t="shared" si="44"/>
        <v>-2.6276999997207895E-3</v>
      </c>
      <c r="I501" s="22">
        <f t="shared" si="45"/>
        <v>-2.6276999997207895E-3</v>
      </c>
      <c r="O501" s="22">
        <f t="shared" ca="1" si="46"/>
        <v>-4.2862046067390983E-3</v>
      </c>
      <c r="Q501" s="51">
        <f t="shared" si="47"/>
        <v>27451.792999999998</v>
      </c>
    </row>
    <row r="502" spans="1:17" ht="12.95" customHeight="1">
      <c r="A502" s="13" t="s">
        <v>114</v>
      </c>
      <c r="B502" s="12" t="s">
        <v>46</v>
      </c>
      <c r="C502" s="11">
        <v>42472.385999999999</v>
      </c>
      <c r="D502" s="11"/>
      <c r="E502" s="22">
        <f t="shared" si="42"/>
        <v>6718.4834616202079</v>
      </c>
      <c r="F502" s="22">
        <f t="shared" si="43"/>
        <v>6718.5</v>
      </c>
      <c r="G502" s="22">
        <f t="shared" si="44"/>
        <v>-9.9244299999554642E-3</v>
      </c>
      <c r="I502" s="22">
        <f t="shared" si="45"/>
        <v>-9.9244299999554642E-3</v>
      </c>
      <c r="O502" s="22">
        <f t="shared" ca="1" si="46"/>
        <v>-4.2810761140677431E-3</v>
      </c>
      <c r="Q502" s="51">
        <f t="shared" si="47"/>
        <v>27453.885999999999</v>
      </c>
    </row>
    <row r="503" spans="1:17" ht="12.95" customHeight="1">
      <c r="A503" s="48" t="s">
        <v>116</v>
      </c>
      <c r="B503" s="49" t="s">
        <v>46</v>
      </c>
      <c r="C503" s="50">
        <v>42491.601999999999</v>
      </c>
      <c r="D503" s="11"/>
      <c r="E503" s="22">
        <f t="shared" si="42"/>
        <v>6750.5056035582193</v>
      </c>
      <c r="F503" s="22">
        <f t="shared" si="43"/>
        <v>6750.5</v>
      </c>
      <c r="G503" s="22">
        <f t="shared" si="44"/>
        <v>3.3626100048422813E-3</v>
      </c>
      <c r="I503" s="22">
        <f t="shared" si="45"/>
        <v>3.3626100048422813E-3</v>
      </c>
      <c r="O503" s="22">
        <f t="shared" ca="1" si="46"/>
        <v>-4.2341870382153583E-3</v>
      </c>
      <c r="Q503" s="51">
        <f t="shared" si="47"/>
        <v>27473.101999999999</v>
      </c>
    </row>
    <row r="504" spans="1:17" ht="12.95" customHeight="1">
      <c r="A504" s="13" t="s">
        <v>114</v>
      </c>
      <c r="B504" s="12" t="s">
        <v>46</v>
      </c>
      <c r="C504" s="11">
        <v>42502.394</v>
      </c>
      <c r="D504" s="11"/>
      <c r="E504" s="22">
        <f t="shared" si="42"/>
        <v>6768.4897290679537</v>
      </c>
      <c r="F504" s="22">
        <f t="shared" si="43"/>
        <v>6768.5</v>
      </c>
      <c r="G504" s="22">
        <f t="shared" si="44"/>
        <v>-6.1634300000150688E-3</v>
      </c>
      <c r="I504" s="22">
        <f t="shared" si="45"/>
        <v>-6.1634300000150688E-3</v>
      </c>
      <c r="O504" s="22">
        <f t="shared" ca="1" si="46"/>
        <v>-4.2078119330483908E-3</v>
      </c>
      <c r="Q504" s="51">
        <f t="shared" si="47"/>
        <v>27483.894</v>
      </c>
    </row>
    <row r="505" spans="1:17" ht="12.95" customHeight="1">
      <c r="A505" s="13" t="s">
        <v>114</v>
      </c>
      <c r="B505" s="12" t="s">
        <v>46</v>
      </c>
      <c r="C505" s="11">
        <v>42502.396000000001</v>
      </c>
      <c r="D505" s="11"/>
      <c r="E505" s="22">
        <f t="shared" si="42"/>
        <v>6768.4930619303541</v>
      </c>
      <c r="F505" s="22">
        <f t="shared" si="43"/>
        <v>6768.5</v>
      </c>
      <c r="G505" s="22">
        <f t="shared" si="44"/>
        <v>-4.1634299996076152E-3</v>
      </c>
      <c r="I505" s="22">
        <f t="shared" si="45"/>
        <v>-4.1634299996076152E-3</v>
      </c>
      <c r="O505" s="22">
        <f t="shared" ca="1" si="46"/>
        <v>-4.2078119330483908E-3</v>
      </c>
      <c r="Q505" s="51">
        <f t="shared" si="47"/>
        <v>27483.896000000001</v>
      </c>
    </row>
    <row r="506" spans="1:17" ht="12.95" customHeight="1">
      <c r="A506" s="13" t="s">
        <v>117</v>
      </c>
      <c r="B506" s="12"/>
      <c r="C506" s="11">
        <v>42507.5</v>
      </c>
      <c r="D506" s="11"/>
      <c r="E506" s="22">
        <f t="shared" si="42"/>
        <v>6776.998526774837</v>
      </c>
      <c r="F506" s="22">
        <f t="shared" si="43"/>
        <v>6777</v>
      </c>
      <c r="G506" s="22">
        <f t="shared" si="44"/>
        <v>-8.8405999849783257E-4</v>
      </c>
      <c r="I506" s="22">
        <f t="shared" si="45"/>
        <v>-8.8405999849783257E-4</v>
      </c>
      <c r="O506" s="22">
        <f t="shared" ca="1" si="46"/>
        <v>-4.1953570222751004E-3</v>
      </c>
      <c r="Q506" s="51">
        <f t="shared" si="47"/>
        <v>27489</v>
      </c>
    </row>
    <row r="507" spans="1:17" ht="12.95" customHeight="1">
      <c r="A507" s="11" t="s">
        <v>115</v>
      </c>
      <c r="B507" s="12" t="s">
        <v>46</v>
      </c>
      <c r="C507" s="11">
        <v>42508.419000000002</v>
      </c>
      <c r="D507" s="11" t="s">
        <v>39</v>
      </c>
      <c r="E507" s="22">
        <f t="shared" si="42"/>
        <v>6778.5299770475831</v>
      </c>
      <c r="F507" s="22">
        <f t="shared" si="43"/>
        <v>6778.5</v>
      </c>
      <c r="G507" s="22">
        <f t="shared" si="44"/>
        <v>1.7988770006923005E-2</v>
      </c>
      <c r="I507" s="22">
        <f t="shared" si="45"/>
        <v>1.7988770006923005E-2</v>
      </c>
      <c r="O507" s="22">
        <f t="shared" ca="1" si="46"/>
        <v>-4.1931590968445204E-3</v>
      </c>
      <c r="Q507" s="51">
        <f t="shared" si="47"/>
        <v>27489.919000000002</v>
      </c>
    </row>
    <row r="508" spans="1:17" ht="12.95" customHeight="1">
      <c r="A508" s="13" t="s">
        <v>117</v>
      </c>
      <c r="B508" s="12"/>
      <c r="C508" s="11">
        <v>42521.305999999997</v>
      </c>
      <c r="D508" s="11"/>
      <c r="E508" s="22">
        <f t="shared" si="42"/>
        <v>6800.0052759211776</v>
      </c>
      <c r="F508" s="22">
        <f t="shared" si="43"/>
        <v>6800</v>
      </c>
      <c r="G508" s="22">
        <f t="shared" si="44"/>
        <v>3.1660000022384338E-3</v>
      </c>
      <c r="I508" s="22">
        <f t="shared" si="45"/>
        <v>3.1660000022384338E-3</v>
      </c>
      <c r="O508" s="22">
        <f t="shared" ca="1" si="46"/>
        <v>-4.1616554990061977E-3</v>
      </c>
      <c r="Q508" s="51">
        <f t="shared" si="47"/>
        <v>27502.805999999997</v>
      </c>
    </row>
    <row r="509" spans="1:17" ht="12.95" customHeight="1">
      <c r="A509" s="13" t="s">
        <v>117</v>
      </c>
      <c r="B509" s="12" t="s">
        <v>46</v>
      </c>
      <c r="C509" s="11">
        <v>42523.383999999998</v>
      </c>
      <c r="D509" s="11"/>
      <c r="E509" s="22">
        <f t="shared" si="42"/>
        <v>6803.4681199546512</v>
      </c>
      <c r="F509" s="22">
        <f t="shared" si="43"/>
        <v>6803.5</v>
      </c>
      <c r="G509" s="22">
        <f t="shared" si="44"/>
        <v>-1.9130729997414164E-2</v>
      </c>
      <c r="I509" s="22">
        <f t="shared" si="45"/>
        <v>-1.9130729997414164E-2</v>
      </c>
      <c r="O509" s="22">
        <f t="shared" ca="1" si="46"/>
        <v>-4.1565270063348425E-3</v>
      </c>
      <c r="Q509" s="51">
        <f t="shared" si="47"/>
        <v>27504.883999999998</v>
      </c>
    </row>
    <row r="510" spans="1:17" ht="12.95" customHeight="1">
      <c r="A510" s="13" t="s">
        <v>117</v>
      </c>
      <c r="B510" s="12" t="s">
        <v>46</v>
      </c>
      <c r="C510" s="11">
        <v>42526.396000000001</v>
      </c>
      <c r="D510" s="11"/>
      <c r="E510" s="22">
        <f t="shared" si="42"/>
        <v>6808.4874107288688</v>
      </c>
      <c r="F510" s="22">
        <f t="shared" si="43"/>
        <v>6808.5</v>
      </c>
      <c r="G510" s="22">
        <f t="shared" si="44"/>
        <v>-7.554629999503959E-3</v>
      </c>
      <c r="I510" s="22">
        <f t="shared" si="45"/>
        <v>-7.554629999503959E-3</v>
      </c>
      <c r="O510" s="22">
        <f t="shared" ca="1" si="46"/>
        <v>-4.1492005882329073E-3</v>
      </c>
      <c r="Q510" s="51">
        <f t="shared" si="47"/>
        <v>27507.896000000001</v>
      </c>
    </row>
    <row r="511" spans="1:17" ht="12.95" customHeight="1">
      <c r="A511" s="13" t="s">
        <v>117</v>
      </c>
      <c r="B511" s="12" t="s">
        <v>46</v>
      </c>
      <c r="C511" s="11">
        <v>42526.406000000003</v>
      </c>
      <c r="D511" s="11"/>
      <c r="E511" s="22">
        <f t="shared" si="42"/>
        <v>6808.5040750408716</v>
      </c>
      <c r="F511" s="22">
        <f t="shared" si="43"/>
        <v>6808.5</v>
      </c>
      <c r="G511" s="22">
        <f t="shared" si="44"/>
        <v>2.4453700025333092E-3</v>
      </c>
      <c r="I511" s="22">
        <f t="shared" si="45"/>
        <v>2.4453700025333092E-3</v>
      </c>
      <c r="O511" s="22">
        <f t="shared" ca="1" si="46"/>
        <v>-4.1492005882329073E-3</v>
      </c>
      <c r="Q511" s="51">
        <f t="shared" si="47"/>
        <v>27507.906000000003</v>
      </c>
    </row>
    <row r="512" spans="1:17" ht="12.95" customHeight="1">
      <c r="A512" s="13" t="s">
        <v>117</v>
      </c>
      <c r="B512" s="12"/>
      <c r="C512" s="11">
        <v>42528.502</v>
      </c>
      <c r="D512" s="11"/>
      <c r="E512" s="22">
        <f t="shared" si="42"/>
        <v>6811.9969148359387</v>
      </c>
      <c r="F512" s="22">
        <f t="shared" si="43"/>
        <v>6812</v>
      </c>
      <c r="G512" s="22">
        <f t="shared" si="44"/>
        <v>-1.8513600007281639E-3</v>
      </c>
      <c r="I512" s="22">
        <f t="shared" si="45"/>
        <v>-1.8513600007281639E-3</v>
      </c>
      <c r="O512" s="22">
        <f t="shared" ca="1" si="46"/>
        <v>-4.1440720955615538E-3</v>
      </c>
      <c r="Q512" s="51">
        <f t="shared" si="47"/>
        <v>27510.002</v>
      </c>
    </row>
    <row r="513" spans="1:17" ht="12.95" customHeight="1">
      <c r="A513" s="13" t="s">
        <v>117</v>
      </c>
      <c r="B513" s="12" t="s">
        <v>46</v>
      </c>
      <c r="C513" s="11">
        <v>42529.391000000003</v>
      </c>
      <c r="D513" s="11"/>
      <c r="E513" s="22">
        <f t="shared" si="42"/>
        <v>6813.4783721726881</v>
      </c>
      <c r="F513" s="22">
        <f t="shared" si="43"/>
        <v>6813.5</v>
      </c>
      <c r="G513" s="22">
        <f t="shared" si="44"/>
        <v>-1.2978529994143173E-2</v>
      </c>
      <c r="I513" s="22">
        <f t="shared" si="45"/>
        <v>-1.2978529994143173E-2</v>
      </c>
      <c r="O513" s="22">
        <f t="shared" ca="1" si="46"/>
        <v>-4.1418741701309721E-3</v>
      </c>
      <c r="Q513" s="51">
        <f t="shared" si="47"/>
        <v>27510.891000000003</v>
      </c>
    </row>
    <row r="514" spans="1:17" ht="12.95" customHeight="1">
      <c r="A514" s="13" t="s">
        <v>117</v>
      </c>
      <c r="B514" s="12" t="s">
        <v>46</v>
      </c>
      <c r="C514" s="11">
        <v>42529.394999999997</v>
      </c>
      <c r="D514" s="11"/>
      <c r="E514" s="22">
        <f t="shared" si="42"/>
        <v>6813.485037897477</v>
      </c>
      <c r="F514" s="22">
        <f t="shared" si="43"/>
        <v>6813.5</v>
      </c>
      <c r="G514" s="22">
        <f t="shared" si="44"/>
        <v>-8.9785300006042235E-3</v>
      </c>
      <c r="I514" s="22">
        <f t="shared" si="45"/>
        <v>-8.9785300006042235E-3</v>
      </c>
      <c r="O514" s="22">
        <f t="shared" ca="1" si="46"/>
        <v>-4.1418741701309721E-3</v>
      </c>
      <c r="Q514" s="51">
        <f t="shared" si="47"/>
        <v>27510.894999999997</v>
      </c>
    </row>
    <row r="515" spans="1:17" ht="12.95" customHeight="1">
      <c r="A515" s="48" t="s">
        <v>118</v>
      </c>
      <c r="B515" s="49" t="s">
        <v>46</v>
      </c>
      <c r="C515" s="50">
        <v>42532.374000000003</v>
      </c>
      <c r="D515" s="11"/>
      <c r="E515" s="22">
        <f t="shared" si="42"/>
        <v>6818.4493364421041</v>
      </c>
      <c r="F515" s="22">
        <f t="shared" si="43"/>
        <v>6818.5</v>
      </c>
      <c r="G515" s="22">
        <f t="shared" si="44"/>
        <v>-3.0402429991227109E-2</v>
      </c>
      <c r="I515" s="22">
        <f t="shared" si="45"/>
        <v>-3.0402429991227109E-2</v>
      </c>
      <c r="O515" s="22">
        <f t="shared" ca="1" si="46"/>
        <v>-4.1345477520290368E-3</v>
      </c>
      <c r="Q515" s="51">
        <f t="shared" si="47"/>
        <v>27513.874000000003</v>
      </c>
    </row>
    <row r="516" spans="1:17" ht="12.95" customHeight="1">
      <c r="A516" s="13" t="s">
        <v>117</v>
      </c>
      <c r="B516" s="12" t="s">
        <v>46</v>
      </c>
      <c r="C516" s="11">
        <v>42532.396000000001</v>
      </c>
      <c r="D516" s="11"/>
      <c r="E516" s="22">
        <f t="shared" si="42"/>
        <v>6818.4859979284975</v>
      </c>
      <c r="F516" s="22">
        <f t="shared" si="43"/>
        <v>6818.5</v>
      </c>
      <c r="G516" s="22">
        <f t="shared" si="44"/>
        <v>-8.4024299940210767E-3</v>
      </c>
      <c r="I516" s="22">
        <f t="shared" si="45"/>
        <v>-8.4024299940210767E-3</v>
      </c>
      <c r="O516" s="22">
        <f t="shared" ca="1" si="46"/>
        <v>-4.1345477520290368E-3</v>
      </c>
      <c r="Q516" s="51">
        <f t="shared" si="47"/>
        <v>27513.896000000001</v>
      </c>
    </row>
    <row r="517" spans="1:17" ht="12.95" customHeight="1">
      <c r="A517" s="13" t="s">
        <v>117</v>
      </c>
      <c r="B517" s="12" t="s">
        <v>46</v>
      </c>
      <c r="C517" s="11">
        <v>42532.415000000001</v>
      </c>
      <c r="D517" s="11"/>
      <c r="E517" s="22">
        <f t="shared" si="42"/>
        <v>6818.517660121297</v>
      </c>
      <c r="F517" s="22">
        <f t="shared" si="43"/>
        <v>6818.5</v>
      </c>
      <c r="G517" s="22">
        <f t="shared" si="44"/>
        <v>1.0597570006211754E-2</v>
      </c>
      <c r="I517" s="22">
        <f t="shared" si="45"/>
        <v>1.0597570006211754E-2</v>
      </c>
      <c r="O517" s="22">
        <f t="shared" ca="1" si="46"/>
        <v>-4.1345477520290368E-3</v>
      </c>
      <c r="Q517" s="51">
        <f t="shared" si="47"/>
        <v>27513.915000000001</v>
      </c>
    </row>
    <row r="518" spans="1:17" ht="12.95" customHeight="1">
      <c r="A518" s="13" t="s">
        <v>117</v>
      </c>
      <c r="B518" s="12" t="s">
        <v>46</v>
      </c>
      <c r="C518" s="11">
        <v>42550.41</v>
      </c>
      <c r="D518" s="11"/>
      <c r="E518" s="22">
        <f t="shared" si="42"/>
        <v>6848.505089564188</v>
      </c>
      <c r="F518" s="22">
        <f t="shared" si="43"/>
        <v>6848.5</v>
      </c>
      <c r="G518" s="22">
        <f t="shared" si="44"/>
        <v>3.0541700034518726E-3</v>
      </c>
      <c r="I518" s="22">
        <f t="shared" si="45"/>
        <v>3.0541700034518726E-3</v>
      </c>
      <c r="O518" s="22">
        <f t="shared" ca="1" si="46"/>
        <v>-4.0905892434174255E-3</v>
      </c>
      <c r="Q518" s="51">
        <f t="shared" si="47"/>
        <v>27531.910000000003</v>
      </c>
    </row>
    <row r="519" spans="1:17" ht="12.95" customHeight="1">
      <c r="A519" s="13" t="s">
        <v>119</v>
      </c>
      <c r="B519" s="12" t="s">
        <v>46</v>
      </c>
      <c r="C519" s="11">
        <v>42568.402999999998</v>
      </c>
      <c r="D519" s="11"/>
      <c r="E519" s="22">
        <f t="shared" si="42"/>
        <v>6878.4891861446658</v>
      </c>
      <c r="F519" s="22">
        <f t="shared" si="43"/>
        <v>6878.5</v>
      </c>
      <c r="G519" s="22">
        <f t="shared" si="44"/>
        <v>-6.4892299997154623E-3</v>
      </c>
      <c r="I519" s="22">
        <f t="shared" si="45"/>
        <v>-6.4892299997154623E-3</v>
      </c>
      <c r="O519" s="22">
        <f t="shared" ca="1" si="46"/>
        <v>-4.0466307348058141E-3</v>
      </c>
      <c r="Q519" s="51">
        <f t="shared" si="47"/>
        <v>27549.902999999998</v>
      </c>
    </row>
    <row r="520" spans="1:17" ht="12.95" customHeight="1">
      <c r="A520" s="13" t="s">
        <v>119</v>
      </c>
      <c r="B520" s="12" t="s">
        <v>46</v>
      </c>
      <c r="C520" s="11">
        <v>42571.404000000002</v>
      </c>
      <c r="D520" s="11"/>
      <c r="E520" s="22">
        <f t="shared" si="42"/>
        <v>6883.4901461756863</v>
      </c>
      <c r="F520" s="22">
        <f t="shared" si="43"/>
        <v>6883.5</v>
      </c>
      <c r="G520" s="22">
        <f t="shared" si="44"/>
        <v>-5.9131299931323156E-3</v>
      </c>
      <c r="I520" s="22">
        <f t="shared" si="45"/>
        <v>-5.9131299931323156E-3</v>
      </c>
      <c r="O520" s="22">
        <f t="shared" ca="1" si="46"/>
        <v>-4.0393043167038772E-3</v>
      </c>
      <c r="Q520" s="51">
        <f t="shared" si="47"/>
        <v>27552.904000000002</v>
      </c>
    </row>
    <row r="521" spans="1:17" ht="12.95" customHeight="1">
      <c r="A521" s="13" t="s">
        <v>120</v>
      </c>
      <c r="B521" s="12" t="s">
        <v>46</v>
      </c>
      <c r="C521" s="11">
        <v>42745.735999999997</v>
      </c>
      <c r="D521" s="11"/>
      <c r="E521" s="22">
        <f t="shared" si="42"/>
        <v>7174.0024301232897</v>
      </c>
      <c r="F521" s="22">
        <f t="shared" si="43"/>
        <v>7174</v>
      </c>
      <c r="G521" s="22">
        <f t="shared" si="44"/>
        <v>1.4582799994968809E-3</v>
      </c>
      <c r="I521" s="22">
        <f t="shared" si="45"/>
        <v>1.4582799994968809E-3</v>
      </c>
      <c r="O521" s="22">
        <f t="shared" ca="1" si="46"/>
        <v>-3.6136394249814355E-3</v>
      </c>
      <c r="Q521" s="51">
        <f t="shared" si="47"/>
        <v>27727.235999999997</v>
      </c>
    </row>
    <row r="522" spans="1:17" ht="12.95" customHeight="1">
      <c r="A522" s="13" t="s">
        <v>121</v>
      </c>
      <c r="B522" s="12"/>
      <c r="C522" s="11">
        <v>42768.536</v>
      </c>
      <c r="D522" s="11"/>
      <c r="E522" s="22">
        <f t="shared" si="42"/>
        <v>7211.9970614818831</v>
      </c>
      <c r="F522" s="22">
        <f t="shared" si="43"/>
        <v>7212</v>
      </c>
      <c r="G522" s="22">
        <f t="shared" si="44"/>
        <v>-1.7633600000408478E-3</v>
      </c>
      <c r="I522" s="22">
        <f t="shared" si="45"/>
        <v>-1.7633600000408478E-3</v>
      </c>
      <c r="O522" s="22">
        <f t="shared" ca="1" si="46"/>
        <v>-3.5579586474067271E-3</v>
      </c>
      <c r="Q522" s="51">
        <f t="shared" si="47"/>
        <v>27750.036</v>
      </c>
    </row>
    <row r="523" spans="1:17" ht="12.95" customHeight="1">
      <c r="A523" s="13" t="s">
        <v>121</v>
      </c>
      <c r="B523" s="12"/>
      <c r="C523" s="11">
        <v>42777.544000000002</v>
      </c>
      <c r="D523" s="11"/>
      <c r="E523" s="22">
        <f t="shared" si="42"/>
        <v>7227.0082737309285</v>
      </c>
      <c r="F523" s="22">
        <f t="shared" si="43"/>
        <v>7227</v>
      </c>
      <c r="G523" s="22">
        <f t="shared" si="44"/>
        <v>4.9649400025373325E-3</v>
      </c>
      <c r="I523" s="22">
        <f t="shared" si="45"/>
        <v>4.9649400025373325E-3</v>
      </c>
      <c r="O523" s="22">
        <f t="shared" ca="1" si="46"/>
        <v>-3.5359793931009215E-3</v>
      </c>
      <c r="Q523" s="51">
        <f t="shared" si="47"/>
        <v>27759.044000000002</v>
      </c>
    </row>
    <row r="524" spans="1:17" ht="12.95" customHeight="1">
      <c r="A524" s="13" t="s">
        <v>122</v>
      </c>
      <c r="B524" s="12" t="s">
        <v>46</v>
      </c>
      <c r="C524" s="11">
        <v>42802.444000000003</v>
      </c>
      <c r="D524" s="11"/>
      <c r="E524" s="22">
        <f t="shared" si="42"/>
        <v>7268.5024106093906</v>
      </c>
      <c r="F524" s="22">
        <f t="shared" si="43"/>
        <v>7268.5</v>
      </c>
      <c r="G524" s="22">
        <f t="shared" si="44"/>
        <v>1.4465700078289956E-3</v>
      </c>
      <c r="I524" s="22">
        <f t="shared" si="45"/>
        <v>1.4465700078289956E-3</v>
      </c>
      <c r="O524" s="22">
        <f t="shared" ca="1" si="46"/>
        <v>-3.4751701228548579E-3</v>
      </c>
      <c r="Q524" s="51">
        <f t="shared" si="47"/>
        <v>27783.944000000003</v>
      </c>
    </row>
    <row r="525" spans="1:17" ht="12.95" customHeight="1">
      <c r="A525" s="13" t="s">
        <v>122</v>
      </c>
      <c r="B525" s="12"/>
      <c r="C525" s="11">
        <v>42812.343000000001</v>
      </c>
      <c r="D525" s="11"/>
      <c r="E525" s="22">
        <f t="shared" si="42"/>
        <v>7284.998413057574</v>
      </c>
      <c r="F525" s="22">
        <f t="shared" si="43"/>
        <v>7285</v>
      </c>
      <c r="G525" s="22">
        <f t="shared" si="44"/>
        <v>-9.5229999715229496E-4</v>
      </c>
      <c r="I525" s="22">
        <f t="shared" si="45"/>
        <v>-9.5229999715229496E-4</v>
      </c>
      <c r="O525" s="22">
        <f t="shared" ca="1" si="46"/>
        <v>-3.4509929431184704E-3</v>
      </c>
      <c r="Q525" s="51">
        <f t="shared" si="47"/>
        <v>27793.843000000001</v>
      </c>
    </row>
    <row r="526" spans="1:17" ht="12.95" customHeight="1">
      <c r="A526" s="13" t="s">
        <v>122</v>
      </c>
      <c r="B526" s="12"/>
      <c r="C526" s="11">
        <v>42830.34</v>
      </c>
      <c r="D526" s="11"/>
      <c r="E526" s="22">
        <f t="shared" si="42"/>
        <v>7314.9891753628526</v>
      </c>
      <c r="F526" s="22">
        <f t="shared" si="43"/>
        <v>7315</v>
      </c>
      <c r="G526" s="22">
        <f t="shared" si="44"/>
        <v>-6.4956999995047227E-3</v>
      </c>
      <c r="I526" s="22">
        <f t="shared" si="45"/>
        <v>-6.4956999995047227E-3</v>
      </c>
      <c r="O526" s="22">
        <f t="shared" ca="1" si="46"/>
        <v>-3.4070344345068591E-3</v>
      </c>
      <c r="Q526" s="51">
        <f t="shared" si="47"/>
        <v>27811.839999999997</v>
      </c>
    </row>
    <row r="527" spans="1:17" ht="12.95" customHeight="1">
      <c r="A527" s="13" t="s">
        <v>122</v>
      </c>
      <c r="B527" s="12" t="s">
        <v>46</v>
      </c>
      <c r="C527" s="11">
        <v>42832.445</v>
      </c>
      <c r="D527" s="11"/>
      <c r="E527" s="22">
        <f t="shared" si="42"/>
        <v>7318.4970130387283</v>
      </c>
      <c r="F527" s="22">
        <f t="shared" si="43"/>
        <v>7318.5</v>
      </c>
      <c r="G527" s="22">
        <f t="shared" si="44"/>
        <v>-1.7924299972946756E-3</v>
      </c>
      <c r="I527" s="22">
        <f t="shared" si="45"/>
        <v>-1.7924299972946756E-3</v>
      </c>
      <c r="O527" s="22">
        <f t="shared" ca="1" si="46"/>
        <v>-3.4019059418355039E-3</v>
      </c>
      <c r="Q527" s="51">
        <f t="shared" si="47"/>
        <v>27813.945</v>
      </c>
    </row>
    <row r="528" spans="1:17" ht="12.95" customHeight="1">
      <c r="A528" s="13" t="s">
        <v>122</v>
      </c>
      <c r="B528" s="12" t="s">
        <v>46</v>
      </c>
      <c r="C528" s="11">
        <v>42832.46</v>
      </c>
      <c r="D528" s="11"/>
      <c r="E528" s="22">
        <f t="shared" si="42"/>
        <v>7318.5220095067261</v>
      </c>
      <c r="F528" s="22">
        <f t="shared" si="43"/>
        <v>7318.5</v>
      </c>
      <c r="G528" s="22">
        <f t="shared" si="44"/>
        <v>1.3207570002123248E-2</v>
      </c>
      <c r="I528" s="22">
        <f t="shared" si="45"/>
        <v>1.3207570002123248E-2</v>
      </c>
      <c r="O528" s="22">
        <f t="shared" ca="1" si="46"/>
        <v>-3.4019059418355039E-3</v>
      </c>
      <c r="Q528" s="51">
        <f t="shared" si="47"/>
        <v>27813.96</v>
      </c>
    </row>
    <row r="529" spans="1:17" ht="12.95" customHeight="1">
      <c r="A529" s="13" t="s">
        <v>122</v>
      </c>
      <c r="B529" s="12"/>
      <c r="C529" s="11">
        <v>42833.351000000002</v>
      </c>
      <c r="D529" s="11"/>
      <c r="E529" s="22">
        <f t="shared" si="42"/>
        <v>7320.0067997058759</v>
      </c>
      <c r="F529" s="22">
        <f t="shared" si="43"/>
        <v>7320</v>
      </c>
      <c r="G529" s="22">
        <f t="shared" si="44"/>
        <v>4.0804000018397346E-3</v>
      </c>
      <c r="I529" s="22">
        <f t="shared" si="45"/>
        <v>4.0804000018397346E-3</v>
      </c>
      <c r="O529" s="22">
        <f t="shared" ca="1" si="46"/>
        <v>-3.3997080164049238E-3</v>
      </c>
      <c r="Q529" s="51">
        <f t="shared" si="47"/>
        <v>27814.851000000002</v>
      </c>
    </row>
    <row r="530" spans="1:17" ht="12.95" customHeight="1">
      <c r="A530" s="13" t="s">
        <v>122</v>
      </c>
      <c r="B530" s="12" t="s">
        <v>46</v>
      </c>
      <c r="C530" s="11">
        <v>42836.65</v>
      </c>
      <c r="D530" s="11"/>
      <c r="E530" s="22">
        <f t="shared" si="42"/>
        <v>7325.5043562344708</v>
      </c>
      <c r="F530" s="22">
        <f t="shared" si="43"/>
        <v>7325.5</v>
      </c>
      <c r="G530" s="22">
        <f t="shared" si="44"/>
        <v>2.6141100024688058E-3</v>
      </c>
      <c r="I530" s="22">
        <f t="shared" si="45"/>
        <v>2.6141100024688058E-3</v>
      </c>
      <c r="O530" s="22">
        <f t="shared" ca="1" si="46"/>
        <v>-3.3916489564927953E-3</v>
      </c>
      <c r="Q530" s="51">
        <f t="shared" si="47"/>
        <v>27818.15</v>
      </c>
    </row>
    <row r="531" spans="1:17" ht="12.95" customHeight="1">
      <c r="A531" s="52" t="s">
        <v>123</v>
      </c>
      <c r="B531" s="12"/>
      <c r="C531" s="52">
        <v>42838.4473</v>
      </c>
      <c r="D531" s="52" t="s">
        <v>124</v>
      </c>
      <c r="E531" s="22">
        <f t="shared" si="42"/>
        <v>7328.499433030117</v>
      </c>
      <c r="F531" s="22">
        <f t="shared" si="43"/>
        <v>7328.5</v>
      </c>
      <c r="G531" s="22">
        <f t="shared" si="44"/>
        <v>-3.4022999898297712E-4</v>
      </c>
      <c r="I531" s="22">
        <f t="shared" si="45"/>
        <v>-3.4022999898297712E-4</v>
      </c>
      <c r="O531" s="22">
        <f t="shared" ca="1" si="46"/>
        <v>-3.3872531056316334E-3</v>
      </c>
      <c r="Q531" s="51">
        <f t="shared" si="47"/>
        <v>27819.9473</v>
      </c>
    </row>
    <row r="532" spans="1:17" ht="12.95" customHeight="1">
      <c r="A532" s="48" t="s">
        <v>125</v>
      </c>
      <c r="B532" s="49" t="s">
        <v>44</v>
      </c>
      <c r="C532" s="50">
        <v>42839.34</v>
      </c>
      <c r="D532" s="11"/>
      <c r="E532" s="22">
        <f t="shared" si="42"/>
        <v>7329.9870561622956</v>
      </c>
      <c r="F532" s="22">
        <f t="shared" si="43"/>
        <v>7330</v>
      </c>
      <c r="G532" s="22">
        <f t="shared" si="44"/>
        <v>-7.7673999985563569E-3</v>
      </c>
      <c r="I532" s="22">
        <f t="shared" si="45"/>
        <v>-7.7673999985563569E-3</v>
      </c>
      <c r="O532" s="22">
        <f t="shared" ca="1" si="46"/>
        <v>-3.3850551802010534E-3</v>
      </c>
      <c r="Q532" s="51">
        <f t="shared" si="47"/>
        <v>27820.839999999997</v>
      </c>
    </row>
    <row r="533" spans="1:17" ht="12.95" customHeight="1">
      <c r="A533" s="11" t="s">
        <v>126</v>
      </c>
      <c r="B533" s="12" t="s">
        <v>13</v>
      </c>
      <c r="C533" s="11">
        <v>42839.351999999999</v>
      </c>
      <c r="D533" s="11" t="s">
        <v>37</v>
      </c>
      <c r="E533" s="22">
        <f t="shared" ref="E533:E596" si="48">+(C533-C$7)/C$8</f>
        <v>7330.0070533366988</v>
      </c>
      <c r="F533" s="22">
        <f t="shared" ref="F533:F596" si="49">ROUND(2*E533,0)/2</f>
        <v>7330</v>
      </c>
      <c r="G533" s="22">
        <f t="shared" ref="G533:G596" si="50">+C533-(C$7+F533*C$8)</f>
        <v>4.2326000038883649E-3</v>
      </c>
      <c r="I533" s="22">
        <f t="shared" ref="I533:I596" si="51">+G533</f>
        <v>4.2326000038883649E-3</v>
      </c>
      <c r="O533" s="22">
        <f t="shared" ref="O533:O596" ca="1" si="52">+C$11+C$12*$F533</f>
        <v>-3.3850551802010534E-3</v>
      </c>
      <c r="Q533" s="51">
        <f t="shared" ref="Q533:Q596" si="53">+C533-15018.5</f>
        <v>27820.851999999999</v>
      </c>
    </row>
    <row r="534" spans="1:17" ht="12.95" customHeight="1">
      <c r="A534" s="13" t="s">
        <v>127</v>
      </c>
      <c r="B534" s="12"/>
      <c r="C534" s="11">
        <v>42842.343000000001</v>
      </c>
      <c r="D534" s="11"/>
      <c r="E534" s="22">
        <f t="shared" si="48"/>
        <v>7334.9913490557174</v>
      </c>
      <c r="F534" s="22">
        <f t="shared" si="49"/>
        <v>7335</v>
      </c>
      <c r="G534" s="22">
        <f t="shared" si="50"/>
        <v>-5.1912999988417141E-3</v>
      </c>
      <c r="I534" s="22">
        <f t="shared" si="51"/>
        <v>-5.1912999988417141E-3</v>
      </c>
      <c r="O534" s="22">
        <f t="shared" ca="1" si="52"/>
        <v>-3.3777287620991182E-3</v>
      </c>
      <c r="Q534" s="51">
        <f t="shared" si="53"/>
        <v>27823.843000000001</v>
      </c>
    </row>
    <row r="535" spans="1:17" ht="12.95" customHeight="1">
      <c r="A535" s="13" t="s">
        <v>127</v>
      </c>
      <c r="B535" s="12" t="s">
        <v>46</v>
      </c>
      <c r="C535" s="11">
        <v>42842.442999999999</v>
      </c>
      <c r="D535" s="11"/>
      <c r="E535" s="22">
        <f t="shared" si="48"/>
        <v>7335.1579921757084</v>
      </c>
      <c r="F535" s="22">
        <f t="shared" si="49"/>
        <v>7335</v>
      </c>
      <c r="G535" s="22">
        <f t="shared" si="50"/>
        <v>9.4808699999703094E-2</v>
      </c>
      <c r="I535" s="22">
        <f t="shared" si="51"/>
        <v>9.4808699999703094E-2</v>
      </c>
      <c r="O535" s="22">
        <f t="shared" ca="1" si="52"/>
        <v>-3.3777287620991182E-3</v>
      </c>
      <c r="Q535" s="51">
        <f t="shared" si="53"/>
        <v>27823.942999999999</v>
      </c>
    </row>
    <row r="536" spans="1:17" ht="12.95" customHeight="1">
      <c r="A536" s="13" t="s">
        <v>127</v>
      </c>
      <c r="B536" s="12"/>
      <c r="C536" s="11">
        <v>42848.349000000002</v>
      </c>
      <c r="D536" s="11"/>
      <c r="E536" s="22">
        <f t="shared" si="48"/>
        <v>7344.9999348425472</v>
      </c>
      <c r="F536" s="22">
        <f t="shared" si="49"/>
        <v>7345</v>
      </c>
      <c r="G536" s="22">
        <f t="shared" si="50"/>
        <v>-3.9099992136470973E-5</v>
      </c>
      <c r="I536" s="22">
        <f t="shared" si="51"/>
        <v>-3.9099992136470973E-5</v>
      </c>
      <c r="O536" s="22">
        <f t="shared" ca="1" si="52"/>
        <v>-3.3630759258952477E-3</v>
      </c>
      <c r="Q536" s="51">
        <f t="shared" si="53"/>
        <v>27829.849000000002</v>
      </c>
    </row>
    <row r="537" spans="1:17" ht="12.95" customHeight="1">
      <c r="A537" s="13" t="s">
        <v>127</v>
      </c>
      <c r="B537" s="12"/>
      <c r="C537" s="11">
        <v>42848.353999999999</v>
      </c>
      <c r="D537" s="11"/>
      <c r="E537" s="22">
        <f t="shared" si="48"/>
        <v>7345.0082669985431</v>
      </c>
      <c r="F537" s="22">
        <f t="shared" si="49"/>
        <v>7345</v>
      </c>
      <c r="G537" s="22">
        <f t="shared" si="50"/>
        <v>4.9609000052441843E-3</v>
      </c>
      <c r="I537" s="22">
        <f t="shared" si="51"/>
        <v>4.9609000052441843E-3</v>
      </c>
      <c r="O537" s="22">
        <f t="shared" ca="1" si="52"/>
        <v>-3.3630759258952477E-3</v>
      </c>
      <c r="Q537" s="51">
        <f t="shared" si="53"/>
        <v>27829.853999999999</v>
      </c>
    </row>
    <row r="538" spans="1:17" ht="12.95" customHeight="1">
      <c r="A538" s="13" t="s">
        <v>127</v>
      </c>
      <c r="B538" s="12" t="s">
        <v>46</v>
      </c>
      <c r="C538" s="11">
        <v>42848.648000000001</v>
      </c>
      <c r="D538" s="11"/>
      <c r="E538" s="22">
        <f t="shared" si="48"/>
        <v>7345.4981977713278</v>
      </c>
      <c r="F538" s="22">
        <f t="shared" si="49"/>
        <v>7345.5</v>
      </c>
      <c r="G538" s="22">
        <f t="shared" si="50"/>
        <v>-1.081489994248841E-3</v>
      </c>
      <c r="I538" s="22">
        <f t="shared" si="51"/>
        <v>-1.081489994248841E-3</v>
      </c>
      <c r="O538" s="22">
        <f t="shared" ca="1" si="52"/>
        <v>-3.3623432840850526E-3</v>
      </c>
      <c r="Q538" s="51">
        <f t="shared" si="53"/>
        <v>27830.148000000001</v>
      </c>
    </row>
    <row r="539" spans="1:17" ht="12.95" customHeight="1">
      <c r="A539" s="13" t="s">
        <v>127</v>
      </c>
      <c r="B539" s="12" t="s">
        <v>46</v>
      </c>
      <c r="C539" s="11">
        <v>42859.451999999997</v>
      </c>
      <c r="D539" s="11"/>
      <c r="E539" s="22">
        <f t="shared" si="48"/>
        <v>7363.5023204554527</v>
      </c>
      <c r="F539" s="22">
        <f t="shared" si="49"/>
        <v>7363.5</v>
      </c>
      <c r="G539" s="22">
        <f t="shared" si="50"/>
        <v>1.392469996062573E-3</v>
      </c>
      <c r="I539" s="22">
        <f t="shared" si="51"/>
        <v>1.392469996062573E-3</v>
      </c>
      <c r="O539" s="22">
        <f t="shared" ca="1" si="52"/>
        <v>-3.3359681789180869E-3</v>
      </c>
      <c r="Q539" s="51">
        <f t="shared" si="53"/>
        <v>27840.951999999997</v>
      </c>
    </row>
    <row r="540" spans="1:17" ht="12.95" customHeight="1">
      <c r="A540" s="13" t="s">
        <v>127</v>
      </c>
      <c r="B540" s="12"/>
      <c r="C540" s="11">
        <v>42866.336000000003</v>
      </c>
      <c r="D540" s="11"/>
      <c r="E540" s="22">
        <f t="shared" si="48"/>
        <v>7374.9740328358357</v>
      </c>
      <c r="F540" s="22">
        <f t="shared" si="49"/>
        <v>7375</v>
      </c>
      <c r="G540" s="22">
        <f t="shared" si="50"/>
        <v>-1.5582499996526167E-2</v>
      </c>
      <c r="I540" s="22">
        <f t="shared" si="51"/>
        <v>-1.5582499996526167E-2</v>
      </c>
      <c r="O540" s="22">
        <f t="shared" ca="1" si="52"/>
        <v>-3.3191174172836346E-3</v>
      </c>
      <c r="Q540" s="51">
        <f t="shared" si="53"/>
        <v>27847.836000000003</v>
      </c>
    </row>
    <row r="541" spans="1:17" ht="12.95" customHeight="1">
      <c r="A541" s="48" t="s">
        <v>118</v>
      </c>
      <c r="B541" s="49" t="s">
        <v>44</v>
      </c>
      <c r="C541" s="50">
        <v>42866.351999999999</v>
      </c>
      <c r="D541" s="11"/>
      <c r="E541" s="22">
        <f t="shared" si="48"/>
        <v>7375.0006957350279</v>
      </c>
      <c r="F541" s="22">
        <f t="shared" si="49"/>
        <v>7375</v>
      </c>
      <c r="G541" s="22">
        <f t="shared" si="50"/>
        <v>4.174999994575046E-4</v>
      </c>
      <c r="I541" s="22">
        <f t="shared" si="51"/>
        <v>4.174999994575046E-4</v>
      </c>
      <c r="O541" s="22">
        <f t="shared" ca="1" si="52"/>
        <v>-3.3191174172836346E-3</v>
      </c>
      <c r="Q541" s="51">
        <f t="shared" si="53"/>
        <v>27847.851999999999</v>
      </c>
    </row>
    <row r="542" spans="1:17" ht="12.95" customHeight="1">
      <c r="A542" s="48" t="s">
        <v>125</v>
      </c>
      <c r="B542" s="49" t="s">
        <v>44</v>
      </c>
      <c r="C542" s="50">
        <v>42866.353000000003</v>
      </c>
      <c r="D542" s="11"/>
      <c r="E542" s="22">
        <f t="shared" si="48"/>
        <v>7375.0023621662349</v>
      </c>
      <c r="F542" s="22">
        <f t="shared" si="49"/>
        <v>7375</v>
      </c>
      <c r="G542" s="22">
        <f t="shared" si="50"/>
        <v>1.4175000032992102E-3</v>
      </c>
      <c r="I542" s="22">
        <f t="shared" si="51"/>
        <v>1.4175000032992102E-3</v>
      </c>
      <c r="O542" s="22">
        <f t="shared" ca="1" si="52"/>
        <v>-3.3191174172836346E-3</v>
      </c>
      <c r="Q542" s="51">
        <f t="shared" si="53"/>
        <v>27847.853000000003</v>
      </c>
    </row>
    <row r="543" spans="1:17" ht="12.95" customHeight="1">
      <c r="A543" s="13" t="s">
        <v>127</v>
      </c>
      <c r="B543" s="12"/>
      <c r="C543" s="11">
        <v>42866.364000000001</v>
      </c>
      <c r="D543" s="11"/>
      <c r="E543" s="22">
        <f t="shared" si="48"/>
        <v>7375.020692909432</v>
      </c>
      <c r="F543" s="22">
        <f t="shared" si="49"/>
        <v>7375</v>
      </c>
      <c r="G543" s="22">
        <f t="shared" si="50"/>
        <v>1.2417500001902226E-2</v>
      </c>
      <c r="I543" s="22">
        <f t="shared" si="51"/>
        <v>1.2417500001902226E-2</v>
      </c>
      <c r="O543" s="22">
        <f t="shared" ca="1" si="52"/>
        <v>-3.3191174172836346E-3</v>
      </c>
      <c r="Q543" s="51">
        <f t="shared" si="53"/>
        <v>27847.864000000001</v>
      </c>
    </row>
    <row r="544" spans="1:17" ht="12.95" customHeight="1">
      <c r="A544" s="48" t="s">
        <v>125</v>
      </c>
      <c r="B544" s="49" t="s">
        <v>44</v>
      </c>
      <c r="C544" s="50">
        <v>42869.341999999997</v>
      </c>
      <c r="D544" s="11"/>
      <c r="E544" s="22">
        <f t="shared" si="48"/>
        <v>7379.9833250228403</v>
      </c>
      <c r="F544" s="22">
        <f t="shared" si="49"/>
        <v>7380</v>
      </c>
      <c r="G544" s="22">
        <f t="shared" si="50"/>
        <v>-1.0006399999838322E-2</v>
      </c>
      <c r="I544" s="22">
        <f t="shared" si="51"/>
        <v>-1.0006399999838322E-2</v>
      </c>
      <c r="O544" s="22">
        <f t="shared" ca="1" si="52"/>
        <v>-3.3117909991816994E-3</v>
      </c>
      <c r="Q544" s="51">
        <f t="shared" si="53"/>
        <v>27850.841999999997</v>
      </c>
    </row>
    <row r="545" spans="1:17" ht="12.95" customHeight="1">
      <c r="A545" s="48" t="s">
        <v>118</v>
      </c>
      <c r="B545" s="49" t="s">
        <v>44</v>
      </c>
      <c r="C545" s="50">
        <v>42869.343000000001</v>
      </c>
      <c r="D545" s="11"/>
      <c r="E545" s="22">
        <f t="shared" si="48"/>
        <v>7379.9849914540464</v>
      </c>
      <c r="F545" s="22">
        <f t="shared" si="49"/>
        <v>7380</v>
      </c>
      <c r="G545" s="22">
        <f t="shared" si="50"/>
        <v>-9.0063999959966168E-3</v>
      </c>
      <c r="I545" s="22">
        <f t="shared" si="51"/>
        <v>-9.0063999959966168E-3</v>
      </c>
      <c r="O545" s="22">
        <f t="shared" ca="1" si="52"/>
        <v>-3.3117909991816994E-3</v>
      </c>
      <c r="Q545" s="51">
        <f t="shared" si="53"/>
        <v>27850.843000000001</v>
      </c>
    </row>
    <row r="546" spans="1:17" ht="12.95" customHeight="1">
      <c r="A546" s="13" t="s">
        <v>127</v>
      </c>
      <c r="B546" s="12"/>
      <c r="C546" s="11">
        <v>42869.347000000002</v>
      </c>
      <c r="D546" s="11"/>
      <c r="E546" s="22">
        <f t="shared" si="48"/>
        <v>7379.9916571788472</v>
      </c>
      <c r="F546" s="22">
        <f t="shared" si="49"/>
        <v>7380</v>
      </c>
      <c r="G546" s="22">
        <f t="shared" si="50"/>
        <v>-5.0063999951817095E-3</v>
      </c>
      <c r="I546" s="22">
        <f t="shared" si="51"/>
        <v>-5.0063999951817095E-3</v>
      </c>
      <c r="O546" s="22">
        <f t="shared" ca="1" si="52"/>
        <v>-3.3117909991816994E-3</v>
      </c>
      <c r="Q546" s="51">
        <f t="shared" si="53"/>
        <v>27850.847000000002</v>
      </c>
    </row>
    <row r="547" spans="1:17" ht="12.95" customHeight="1">
      <c r="A547" s="13" t="s">
        <v>127</v>
      </c>
      <c r="B547" s="12"/>
      <c r="C547" s="11">
        <v>42869.347999999998</v>
      </c>
      <c r="D547" s="11"/>
      <c r="E547" s="22">
        <f t="shared" si="48"/>
        <v>7379.9933236100414</v>
      </c>
      <c r="F547" s="22">
        <f t="shared" si="49"/>
        <v>7380</v>
      </c>
      <c r="G547" s="22">
        <f t="shared" si="50"/>
        <v>-4.0063999986159615E-3</v>
      </c>
      <c r="I547" s="22">
        <f t="shared" si="51"/>
        <v>-4.0063999986159615E-3</v>
      </c>
      <c r="O547" s="22">
        <f t="shared" ca="1" si="52"/>
        <v>-3.3117909991816994E-3</v>
      </c>
      <c r="Q547" s="51">
        <f t="shared" si="53"/>
        <v>27850.847999999998</v>
      </c>
    </row>
    <row r="548" spans="1:17" ht="12.95" customHeight="1">
      <c r="A548" s="48" t="s">
        <v>125</v>
      </c>
      <c r="B548" s="49" t="s">
        <v>44</v>
      </c>
      <c r="C548" s="50">
        <v>42869.35</v>
      </c>
      <c r="D548" s="11"/>
      <c r="E548" s="22">
        <f t="shared" si="48"/>
        <v>7379.9966564724418</v>
      </c>
      <c r="F548" s="22">
        <f t="shared" si="49"/>
        <v>7380</v>
      </c>
      <c r="G548" s="22">
        <f t="shared" si="50"/>
        <v>-2.0063999982085079E-3</v>
      </c>
      <c r="I548" s="22">
        <f t="shared" si="51"/>
        <v>-2.0063999982085079E-3</v>
      </c>
      <c r="O548" s="22">
        <f t="shared" ca="1" si="52"/>
        <v>-3.3117909991816994E-3</v>
      </c>
      <c r="Q548" s="51">
        <f t="shared" si="53"/>
        <v>27850.85</v>
      </c>
    </row>
    <row r="549" spans="1:17" ht="12.95" customHeight="1">
      <c r="A549" s="13" t="s">
        <v>127</v>
      </c>
      <c r="B549" s="12"/>
      <c r="C549" s="11">
        <v>42869.358</v>
      </c>
      <c r="D549" s="11"/>
      <c r="E549" s="22">
        <f t="shared" si="48"/>
        <v>7380.0099879220443</v>
      </c>
      <c r="F549" s="22">
        <f t="shared" si="49"/>
        <v>7380</v>
      </c>
      <c r="G549" s="22">
        <f t="shared" si="50"/>
        <v>5.9936000034213066E-3</v>
      </c>
      <c r="I549" s="22">
        <f t="shared" si="51"/>
        <v>5.9936000034213066E-3</v>
      </c>
      <c r="O549" s="22">
        <f t="shared" ca="1" si="52"/>
        <v>-3.3117909991816994E-3</v>
      </c>
      <c r="Q549" s="51">
        <f t="shared" si="53"/>
        <v>27850.858</v>
      </c>
    </row>
    <row r="550" spans="1:17" ht="12.95" customHeight="1">
      <c r="A550" s="13" t="s">
        <v>127</v>
      </c>
      <c r="B550" s="12"/>
      <c r="C550" s="11">
        <v>42869.36</v>
      </c>
      <c r="D550" s="11"/>
      <c r="E550" s="22">
        <f t="shared" si="48"/>
        <v>7380.0133207844447</v>
      </c>
      <c r="F550" s="22">
        <f t="shared" si="49"/>
        <v>7380</v>
      </c>
      <c r="G550" s="22">
        <f t="shared" si="50"/>
        <v>7.9936000038287602E-3</v>
      </c>
      <c r="I550" s="22">
        <f t="shared" si="51"/>
        <v>7.9936000038287602E-3</v>
      </c>
      <c r="O550" s="22">
        <f t="shared" ca="1" si="52"/>
        <v>-3.3117909991816994E-3</v>
      </c>
      <c r="Q550" s="51">
        <f t="shared" si="53"/>
        <v>27850.86</v>
      </c>
    </row>
    <row r="551" spans="1:17" ht="12.95" customHeight="1">
      <c r="A551" s="13" t="s">
        <v>127</v>
      </c>
      <c r="B551" s="12"/>
      <c r="C551" s="11">
        <v>42878.343999999997</v>
      </c>
      <c r="D551" s="11"/>
      <c r="E551" s="22">
        <f t="shared" si="48"/>
        <v>7394.9845386846837</v>
      </c>
      <c r="F551" s="22">
        <f t="shared" si="49"/>
        <v>7395</v>
      </c>
      <c r="G551" s="22">
        <f t="shared" si="50"/>
        <v>-9.278099998482503E-3</v>
      </c>
      <c r="I551" s="22">
        <f t="shared" si="51"/>
        <v>-9.278099998482503E-3</v>
      </c>
      <c r="O551" s="22">
        <f t="shared" ca="1" si="52"/>
        <v>-3.2898117448758937E-3</v>
      </c>
      <c r="Q551" s="51">
        <f t="shared" si="53"/>
        <v>27859.843999999997</v>
      </c>
    </row>
    <row r="552" spans="1:17" ht="12.95" customHeight="1">
      <c r="A552" s="13" t="s">
        <v>127</v>
      </c>
      <c r="B552" s="12" t="s">
        <v>46</v>
      </c>
      <c r="C552" s="11">
        <v>42880.446000000004</v>
      </c>
      <c r="D552" s="11"/>
      <c r="E552" s="22">
        <f t="shared" si="48"/>
        <v>7398.4873770669637</v>
      </c>
      <c r="F552" s="22">
        <f t="shared" si="49"/>
        <v>7398.5</v>
      </c>
      <c r="G552" s="22">
        <f t="shared" si="50"/>
        <v>-7.5748299932456575E-3</v>
      </c>
      <c r="I552" s="22">
        <f t="shared" si="51"/>
        <v>-7.5748299932456575E-3</v>
      </c>
      <c r="O552" s="22">
        <f t="shared" ca="1" si="52"/>
        <v>-3.2846832522045386E-3</v>
      </c>
      <c r="Q552" s="51">
        <f t="shared" si="53"/>
        <v>27861.946000000004</v>
      </c>
    </row>
    <row r="553" spans="1:17" ht="12.95" customHeight="1">
      <c r="A553" s="13" t="s">
        <v>128</v>
      </c>
      <c r="B553" s="12"/>
      <c r="C553" s="11">
        <v>42887.356</v>
      </c>
      <c r="D553" s="11"/>
      <c r="E553" s="22">
        <f t="shared" si="48"/>
        <v>7410.0024166585299</v>
      </c>
      <c r="F553" s="22">
        <f t="shared" si="49"/>
        <v>7410</v>
      </c>
      <c r="G553" s="22">
        <f t="shared" si="50"/>
        <v>1.4502000049105845E-3</v>
      </c>
      <c r="I553" s="22">
        <f t="shared" si="51"/>
        <v>1.4502000049105845E-3</v>
      </c>
      <c r="O553" s="22">
        <f t="shared" ca="1" si="52"/>
        <v>-3.2678324905700881E-3</v>
      </c>
      <c r="Q553" s="51">
        <f t="shared" si="53"/>
        <v>27868.856</v>
      </c>
    </row>
    <row r="554" spans="1:17" ht="12.95" customHeight="1">
      <c r="A554" s="13" t="s">
        <v>127</v>
      </c>
      <c r="B554" s="12" t="s">
        <v>46</v>
      </c>
      <c r="C554" s="11">
        <v>42887.362999999998</v>
      </c>
      <c r="D554" s="11"/>
      <c r="E554" s="22">
        <f t="shared" si="48"/>
        <v>7410.0140816769253</v>
      </c>
      <c r="F554" s="22">
        <f t="shared" si="49"/>
        <v>7410</v>
      </c>
      <c r="G554" s="22">
        <f t="shared" si="50"/>
        <v>8.4502000026986934E-3</v>
      </c>
      <c r="I554" s="22">
        <f t="shared" si="51"/>
        <v>8.4502000026986934E-3</v>
      </c>
      <c r="O554" s="22">
        <f t="shared" ca="1" si="52"/>
        <v>-3.2678324905700881E-3</v>
      </c>
      <c r="Q554" s="51">
        <f t="shared" si="53"/>
        <v>27868.862999999998</v>
      </c>
    </row>
    <row r="555" spans="1:17" ht="12.95" customHeight="1">
      <c r="A555" s="13" t="s">
        <v>128</v>
      </c>
      <c r="B555" s="12"/>
      <c r="C555" s="11">
        <v>42887.370999999999</v>
      </c>
      <c r="D555" s="11"/>
      <c r="E555" s="22">
        <f t="shared" si="48"/>
        <v>7410.0274131265278</v>
      </c>
      <c r="F555" s="22">
        <f t="shared" si="49"/>
        <v>7410</v>
      </c>
      <c r="G555" s="22">
        <f t="shared" si="50"/>
        <v>1.6450200004328508E-2</v>
      </c>
      <c r="I555" s="22">
        <f t="shared" si="51"/>
        <v>1.6450200004328508E-2</v>
      </c>
      <c r="O555" s="22">
        <f t="shared" ca="1" si="52"/>
        <v>-3.2678324905700881E-3</v>
      </c>
      <c r="Q555" s="51">
        <f t="shared" si="53"/>
        <v>27868.870999999999</v>
      </c>
    </row>
    <row r="556" spans="1:17" ht="12.95" customHeight="1">
      <c r="A556" s="13" t="s">
        <v>127</v>
      </c>
      <c r="B556" s="12"/>
      <c r="C556" s="11">
        <v>42899.358999999997</v>
      </c>
      <c r="D556" s="11"/>
      <c r="E556" s="22">
        <f t="shared" si="48"/>
        <v>7430.0045903513819</v>
      </c>
      <c r="F556" s="22">
        <f t="shared" si="49"/>
        <v>7430</v>
      </c>
      <c r="G556" s="22">
        <f t="shared" si="50"/>
        <v>2.7545999982976355E-3</v>
      </c>
      <c r="I556" s="22">
        <f t="shared" si="51"/>
        <v>2.7545999982976355E-3</v>
      </c>
      <c r="O556" s="22">
        <f t="shared" ca="1" si="52"/>
        <v>-3.2385268181623472E-3</v>
      </c>
      <c r="Q556" s="51">
        <f t="shared" si="53"/>
        <v>27880.858999999997</v>
      </c>
    </row>
    <row r="557" spans="1:17" ht="12.95" customHeight="1">
      <c r="A557" s="13" t="s">
        <v>128</v>
      </c>
      <c r="B557" s="12"/>
      <c r="C557" s="11">
        <v>42905.357000000004</v>
      </c>
      <c r="D557" s="11"/>
      <c r="E557" s="22">
        <f t="shared" si="48"/>
        <v>7439.999844688622</v>
      </c>
      <c r="F557" s="22">
        <f t="shared" si="49"/>
        <v>7440</v>
      </c>
      <c r="G557" s="22">
        <f t="shared" si="50"/>
        <v>-9.3199996626935899E-5</v>
      </c>
      <c r="I557" s="22">
        <f t="shared" si="51"/>
        <v>-9.3199996626935899E-5</v>
      </c>
      <c r="O557" s="22">
        <f t="shared" ca="1" si="52"/>
        <v>-3.223873981958475E-3</v>
      </c>
      <c r="Q557" s="51">
        <f t="shared" si="53"/>
        <v>27886.857000000004</v>
      </c>
    </row>
    <row r="558" spans="1:17" ht="12.95" customHeight="1">
      <c r="A558" s="48" t="s">
        <v>118</v>
      </c>
      <c r="B558" s="49" t="s">
        <v>44</v>
      </c>
      <c r="C558" s="50">
        <v>42905.362000000001</v>
      </c>
      <c r="D558" s="11"/>
      <c r="E558" s="22">
        <f t="shared" si="48"/>
        <v>7440.008176844618</v>
      </c>
      <c r="F558" s="22">
        <f t="shared" si="49"/>
        <v>7440</v>
      </c>
      <c r="G558" s="22">
        <f t="shared" si="50"/>
        <v>4.9068000007537194E-3</v>
      </c>
      <c r="I558" s="22">
        <f t="shared" si="51"/>
        <v>4.9068000007537194E-3</v>
      </c>
      <c r="O558" s="22">
        <f t="shared" ca="1" si="52"/>
        <v>-3.223873981958475E-3</v>
      </c>
      <c r="Q558" s="51">
        <f t="shared" si="53"/>
        <v>27886.862000000001</v>
      </c>
    </row>
    <row r="559" spans="1:17" ht="12.95" customHeight="1">
      <c r="A559" s="48" t="s">
        <v>118</v>
      </c>
      <c r="B559" s="49" t="s">
        <v>44</v>
      </c>
      <c r="C559" s="50">
        <v>42905.362000000001</v>
      </c>
      <c r="D559" s="11"/>
      <c r="E559" s="22">
        <f t="shared" si="48"/>
        <v>7440.008176844618</v>
      </c>
      <c r="F559" s="22">
        <f t="shared" si="49"/>
        <v>7440</v>
      </c>
      <c r="G559" s="22">
        <f t="shared" si="50"/>
        <v>4.9068000007537194E-3</v>
      </c>
      <c r="I559" s="22">
        <f t="shared" si="51"/>
        <v>4.9068000007537194E-3</v>
      </c>
      <c r="O559" s="22">
        <f t="shared" ca="1" si="52"/>
        <v>-3.223873981958475E-3</v>
      </c>
      <c r="Q559" s="51">
        <f t="shared" si="53"/>
        <v>27886.862000000001</v>
      </c>
    </row>
    <row r="560" spans="1:17" ht="12.95" customHeight="1">
      <c r="A560" s="48" t="s">
        <v>118</v>
      </c>
      <c r="B560" s="49" t="s">
        <v>46</v>
      </c>
      <c r="C560" s="50">
        <v>42913.449000000001</v>
      </c>
      <c r="D560" s="11"/>
      <c r="E560" s="22">
        <f t="shared" si="48"/>
        <v>7453.4846059585161</v>
      </c>
      <c r="F560" s="22">
        <f t="shared" si="49"/>
        <v>7453.5</v>
      </c>
      <c r="G560" s="22">
        <f t="shared" si="50"/>
        <v>-9.2377299952204339E-3</v>
      </c>
      <c r="I560" s="22">
        <f t="shared" si="51"/>
        <v>-9.2377299952204339E-3</v>
      </c>
      <c r="O560" s="22">
        <f t="shared" ca="1" si="52"/>
        <v>-3.2040926530832511E-3</v>
      </c>
      <c r="Q560" s="51">
        <f t="shared" si="53"/>
        <v>27894.949000000001</v>
      </c>
    </row>
    <row r="561" spans="1:17" ht="12.95" customHeight="1">
      <c r="A561" s="48" t="s">
        <v>118</v>
      </c>
      <c r="B561" s="49" t="s">
        <v>46</v>
      </c>
      <c r="C561" s="50">
        <v>42913.451999999997</v>
      </c>
      <c r="D561" s="11"/>
      <c r="E561" s="22">
        <f t="shared" si="48"/>
        <v>7453.4896052521108</v>
      </c>
      <c r="F561" s="22">
        <f t="shared" si="49"/>
        <v>7453.5</v>
      </c>
      <c r="G561" s="22">
        <f t="shared" si="50"/>
        <v>-6.2377299982472323E-3</v>
      </c>
      <c r="I561" s="22">
        <f t="shared" si="51"/>
        <v>-6.2377299982472323E-3</v>
      </c>
      <c r="O561" s="22">
        <f t="shared" ca="1" si="52"/>
        <v>-3.2040926530832511E-3</v>
      </c>
      <c r="Q561" s="51">
        <f t="shared" si="53"/>
        <v>27894.951999999997</v>
      </c>
    </row>
    <row r="562" spans="1:17" ht="12.95" customHeight="1">
      <c r="A562" s="48" t="s">
        <v>118</v>
      </c>
      <c r="B562" s="49" t="s">
        <v>46</v>
      </c>
      <c r="C562" s="50">
        <v>42913.451999999997</v>
      </c>
      <c r="D562" s="11"/>
      <c r="E562" s="22">
        <f t="shared" si="48"/>
        <v>7453.4896052521108</v>
      </c>
      <c r="F562" s="22">
        <f t="shared" si="49"/>
        <v>7453.5</v>
      </c>
      <c r="G562" s="22">
        <f t="shared" si="50"/>
        <v>-6.2377299982472323E-3</v>
      </c>
      <c r="I562" s="22">
        <f t="shared" si="51"/>
        <v>-6.2377299982472323E-3</v>
      </c>
      <c r="O562" s="22">
        <f t="shared" ca="1" si="52"/>
        <v>-3.2040926530832511E-3</v>
      </c>
      <c r="Q562" s="51">
        <f t="shared" si="53"/>
        <v>27894.951999999997</v>
      </c>
    </row>
    <row r="563" spans="1:17" ht="12.95" customHeight="1">
      <c r="A563" s="13" t="s">
        <v>128</v>
      </c>
      <c r="B563" s="12"/>
      <c r="C563" s="11">
        <v>42914.358999999997</v>
      </c>
      <c r="D563" s="11"/>
      <c r="E563" s="22">
        <f t="shared" si="48"/>
        <v>7455.0010583504536</v>
      </c>
      <c r="F563" s="22">
        <f t="shared" si="49"/>
        <v>7455</v>
      </c>
      <c r="G563" s="22">
        <f t="shared" si="50"/>
        <v>6.3509999745292589E-4</v>
      </c>
      <c r="I563" s="22">
        <f t="shared" si="51"/>
        <v>6.3509999745292589E-4</v>
      </c>
      <c r="O563" s="22">
        <f t="shared" ca="1" si="52"/>
        <v>-3.2018947276526693E-3</v>
      </c>
      <c r="Q563" s="51">
        <f t="shared" si="53"/>
        <v>27895.858999999997</v>
      </c>
    </row>
    <row r="564" spans="1:17" ht="12.95" customHeight="1">
      <c r="A564" s="13" t="s">
        <v>128</v>
      </c>
      <c r="B564" s="12"/>
      <c r="C564" s="11">
        <v>42914.362999999998</v>
      </c>
      <c r="D564" s="11"/>
      <c r="E564" s="22">
        <f t="shared" si="48"/>
        <v>7455.0077240752544</v>
      </c>
      <c r="F564" s="22">
        <f t="shared" si="49"/>
        <v>7455</v>
      </c>
      <c r="G564" s="22">
        <f t="shared" si="50"/>
        <v>4.6350999982678331E-3</v>
      </c>
      <c r="I564" s="22">
        <f t="shared" si="51"/>
        <v>4.6350999982678331E-3</v>
      </c>
      <c r="O564" s="22">
        <f t="shared" ca="1" si="52"/>
        <v>-3.2018947276526693E-3</v>
      </c>
      <c r="Q564" s="51">
        <f t="shared" si="53"/>
        <v>27895.862999999998</v>
      </c>
    </row>
    <row r="565" spans="1:17" ht="12.95" customHeight="1">
      <c r="A565" s="13" t="s">
        <v>128</v>
      </c>
      <c r="B565" s="12"/>
      <c r="C565" s="11">
        <v>42917.349000000002</v>
      </c>
      <c r="D565" s="11"/>
      <c r="E565" s="22">
        <f t="shared" si="48"/>
        <v>7459.9836876382778</v>
      </c>
      <c r="F565" s="22">
        <f t="shared" si="49"/>
        <v>7460</v>
      </c>
      <c r="G565" s="22">
        <f t="shared" si="50"/>
        <v>-9.7887999945669435E-3</v>
      </c>
      <c r="I565" s="22">
        <f t="shared" si="51"/>
        <v>-9.7887999945669435E-3</v>
      </c>
      <c r="O565" s="22">
        <f t="shared" ca="1" si="52"/>
        <v>-3.1945683095507341E-3</v>
      </c>
      <c r="Q565" s="51">
        <f t="shared" si="53"/>
        <v>27898.849000000002</v>
      </c>
    </row>
    <row r="566" spans="1:17" ht="12.95" customHeight="1">
      <c r="A566" s="13" t="s">
        <v>128</v>
      </c>
      <c r="B566" s="12"/>
      <c r="C566" s="11">
        <v>42923.364000000001</v>
      </c>
      <c r="D566" s="11"/>
      <c r="E566" s="22">
        <f t="shared" si="48"/>
        <v>7470.0072713059044</v>
      </c>
      <c r="F566" s="22">
        <f t="shared" si="49"/>
        <v>7470</v>
      </c>
      <c r="G566" s="22">
        <f t="shared" si="50"/>
        <v>4.3634000030579045E-3</v>
      </c>
      <c r="I566" s="22">
        <f t="shared" si="51"/>
        <v>4.3634000030579045E-3</v>
      </c>
      <c r="O566" s="22">
        <f t="shared" ca="1" si="52"/>
        <v>-3.1799154733468636E-3</v>
      </c>
      <c r="Q566" s="51">
        <f t="shared" si="53"/>
        <v>27904.864000000001</v>
      </c>
    </row>
    <row r="567" spans="1:17" ht="12.95" customHeight="1">
      <c r="A567" s="13" t="s">
        <v>128</v>
      </c>
      <c r="B567" s="12"/>
      <c r="C567" s="11">
        <v>42926.35</v>
      </c>
      <c r="D567" s="11"/>
      <c r="E567" s="22">
        <f t="shared" si="48"/>
        <v>7474.9832348689142</v>
      </c>
      <c r="F567" s="22">
        <f t="shared" si="49"/>
        <v>7475</v>
      </c>
      <c r="G567" s="22">
        <f t="shared" si="50"/>
        <v>-1.006049999705283E-2</v>
      </c>
      <c r="I567" s="22">
        <f t="shared" si="51"/>
        <v>-1.006049999705283E-2</v>
      </c>
      <c r="O567" s="22">
        <f t="shared" ca="1" si="52"/>
        <v>-3.1725890552449284E-3</v>
      </c>
      <c r="Q567" s="51">
        <f t="shared" si="53"/>
        <v>27907.85</v>
      </c>
    </row>
    <row r="568" spans="1:17" ht="12.95" customHeight="1">
      <c r="A568" s="13" t="s">
        <v>128</v>
      </c>
      <c r="B568" s="12"/>
      <c r="C568" s="11">
        <v>42926.362000000001</v>
      </c>
      <c r="D568" s="11"/>
      <c r="E568" s="22">
        <f t="shared" si="48"/>
        <v>7475.0032320433183</v>
      </c>
      <c r="F568" s="22">
        <f t="shared" si="49"/>
        <v>7475</v>
      </c>
      <c r="G568" s="22">
        <f t="shared" si="50"/>
        <v>1.939500005391892E-3</v>
      </c>
      <c r="I568" s="22">
        <f t="shared" si="51"/>
        <v>1.939500005391892E-3</v>
      </c>
      <c r="O568" s="22">
        <f t="shared" ca="1" si="52"/>
        <v>-3.1725890552449284E-3</v>
      </c>
      <c r="Q568" s="51">
        <f t="shared" si="53"/>
        <v>27907.862000000001</v>
      </c>
    </row>
    <row r="569" spans="1:17" ht="12.95" customHeight="1">
      <c r="A569" s="13" t="s">
        <v>128</v>
      </c>
      <c r="B569" s="12"/>
      <c r="C569" s="11">
        <v>42938.366000000002</v>
      </c>
      <c r="D569" s="11"/>
      <c r="E569" s="22">
        <f t="shared" si="48"/>
        <v>7495.0070721673765</v>
      </c>
      <c r="F569" s="22">
        <f t="shared" si="49"/>
        <v>7495</v>
      </c>
      <c r="G569" s="22">
        <f t="shared" si="50"/>
        <v>4.2439000026206486E-3</v>
      </c>
      <c r="I569" s="22">
        <f t="shared" si="51"/>
        <v>4.2439000026206486E-3</v>
      </c>
      <c r="O569" s="22">
        <f t="shared" ca="1" si="52"/>
        <v>-3.1432833828371875E-3</v>
      </c>
      <c r="Q569" s="51">
        <f t="shared" si="53"/>
        <v>27919.866000000002</v>
      </c>
    </row>
    <row r="570" spans="1:17" ht="12.95" customHeight="1">
      <c r="A570" s="13" t="s">
        <v>128</v>
      </c>
      <c r="B570" s="12"/>
      <c r="C570" s="11">
        <v>42953.364000000001</v>
      </c>
      <c r="D570" s="11"/>
      <c r="E570" s="22">
        <f t="shared" si="48"/>
        <v>7520.0002073040478</v>
      </c>
      <c r="F570" s="22">
        <f t="shared" si="49"/>
        <v>7520</v>
      </c>
      <c r="G570" s="22">
        <f t="shared" si="50"/>
        <v>1.2440000136848539E-4</v>
      </c>
      <c r="I570" s="22">
        <f t="shared" si="51"/>
        <v>1.2440000136848539E-4</v>
      </c>
      <c r="O570" s="22">
        <f t="shared" ca="1" si="52"/>
        <v>-3.1066512923275096E-3</v>
      </c>
      <c r="Q570" s="51">
        <f t="shared" si="53"/>
        <v>27934.864000000001</v>
      </c>
    </row>
    <row r="571" spans="1:17" ht="12.95" customHeight="1">
      <c r="A571" s="13" t="s">
        <v>129</v>
      </c>
      <c r="B571" s="12" t="s">
        <v>46</v>
      </c>
      <c r="C571" s="11">
        <v>43058.686999999998</v>
      </c>
      <c r="D571" s="11"/>
      <c r="E571" s="22">
        <f t="shared" si="48"/>
        <v>7695.5137405751238</v>
      </c>
      <c r="F571" s="22">
        <f t="shared" si="49"/>
        <v>7695.5</v>
      </c>
      <c r="G571" s="22">
        <f t="shared" si="50"/>
        <v>8.2455099982325919E-3</v>
      </c>
      <c r="I571" s="22">
        <f t="shared" si="51"/>
        <v>8.2455099982325919E-3</v>
      </c>
      <c r="O571" s="22">
        <f t="shared" ca="1" si="52"/>
        <v>-2.8494940169495799E-3</v>
      </c>
      <c r="Q571" s="51">
        <f t="shared" si="53"/>
        <v>28040.186999999998</v>
      </c>
    </row>
    <row r="572" spans="1:17" ht="12.95" customHeight="1">
      <c r="A572" s="13" t="s">
        <v>130</v>
      </c>
      <c r="B572" s="12" t="s">
        <v>46</v>
      </c>
      <c r="C572" s="11">
        <v>43103.69</v>
      </c>
      <c r="D572" s="11"/>
      <c r="E572" s="22">
        <f t="shared" si="48"/>
        <v>7770.5081438659463</v>
      </c>
      <c r="F572" s="22">
        <f t="shared" si="49"/>
        <v>7770.5</v>
      </c>
      <c r="G572" s="22">
        <f t="shared" si="50"/>
        <v>4.88701000722358E-3</v>
      </c>
      <c r="I572" s="22">
        <f t="shared" si="51"/>
        <v>4.88701000722358E-3</v>
      </c>
      <c r="O572" s="22">
        <f t="shared" ca="1" si="52"/>
        <v>-2.7395977454205498E-3</v>
      </c>
      <c r="Q572" s="51">
        <f t="shared" si="53"/>
        <v>28085.190000000002</v>
      </c>
    </row>
    <row r="573" spans="1:17" ht="12.95" customHeight="1">
      <c r="A573" s="13" t="s">
        <v>131</v>
      </c>
      <c r="B573" s="12"/>
      <c r="C573" s="11">
        <v>43141.798000000003</v>
      </c>
      <c r="D573" s="11"/>
      <c r="E573" s="22">
        <f t="shared" si="48"/>
        <v>7834.0125040331886</v>
      </c>
      <c r="F573" s="22">
        <f t="shared" si="49"/>
        <v>7834</v>
      </c>
      <c r="G573" s="22">
        <f t="shared" si="50"/>
        <v>7.5034800029243343E-3</v>
      </c>
      <c r="I573" s="22">
        <f t="shared" si="51"/>
        <v>7.5034800029243343E-3</v>
      </c>
      <c r="O573" s="22">
        <f t="shared" ca="1" si="52"/>
        <v>-2.6465522355259719E-3</v>
      </c>
      <c r="Q573" s="51">
        <f t="shared" si="53"/>
        <v>28123.298000000003</v>
      </c>
    </row>
    <row r="574" spans="1:17" ht="12.95" customHeight="1">
      <c r="A574" s="13" t="s">
        <v>132</v>
      </c>
      <c r="B574" s="12" t="s">
        <v>46</v>
      </c>
      <c r="C574" s="11">
        <v>43159.493999999999</v>
      </c>
      <c r="D574" s="11"/>
      <c r="E574" s="22">
        <f t="shared" si="48"/>
        <v>7863.5016705472872</v>
      </c>
      <c r="F574" s="22">
        <f t="shared" si="49"/>
        <v>7863.5</v>
      </c>
      <c r="G574" s="22">
        <f t="shared" si="50"/>
        <v>1.0024700022768229E-3</v>
      </c>
      <c r="I574" s="22">
        <f t="shared" si="51"/>
        <v>1.0024700022768229E-3</v>
      </c>
      <c r="O574" s="22">
        <f t="shared" ca="1" si="52"/>
        <v>-2.6033263687245539E-3</v>
      </c>
      <c r="Q574" s="51">
        <f t="shared" si="53"/>
        <v>28140.993999999999</v>
      </c>
    </row>
    <row r="575" spans="1:17" ht="12.95" customHeight="1">
      <c r="A575" s="13" t="s">
        <v>132</v>
      </c>
      <c r="B575" s="12" t="s">
        <v>46</v>
      </c>
      <c r="C575" s="11">
        <v>43162.491000000002</v>
      </c>
      <c r="D575" s="11"/>
      <c r="E575" s="22">
        <f t="shared" si="48"/>
        <v>7868.4959648535068</v>
      </c>
      <c r="F575" s="22">
        <f t="shared" si="49"/>
        <v>7868.5</v>
      </c>
      <c r="G575" s="22">
        <f t="shared" si="50"/>
        <v>-2.4214299992308952E-3</v>
      </c>
      <c r="I575" s="22">
        <f t="shared" si="51"/>
        <v>-2.4214299992308952E-3</v>
      </c>
      <c r="O575" s="22">
        <f t="shared" ca="1" si="52"/>
        <v>-2.5959999506226187E-3</v>
      </c>
      <c r="Q575" s="51">
        <f t="shared" si="53"/>
        <v>28143.991000000002</v>
      </c>
    </row>
    <row r="576" spans="1:17" ht="12.95" customHeight="1">
      <c r="A576" s="13" t="s">
        <v>132</v>
      </c>
      <c r="B576" s="12"/>
      <c r="C576" s="11">
        <v>43200.595999999998</v>
      </c>
      <c r="D576" s="11"/>
      <c r="E576" s="22">
        <f t="shared" si="48"/>
        <v>7931.9953257271418</v>
      </c>
      <c r="F576" s="22">
        <f t="shared" si="49"/>
        <v>7932</v>
      </c>
      <c r="G576" s="22">
        <f t="shared" si="50"/>
        <v>-2.8049600005033426E-3</v>
      </c>
      <c r="I576" s="22">
        <f t="shared" si="51"/>
        <v>-2.8049600005033426E-3</v>
      </c>
      <c r="O576" s="22">
        <f t="shared" ca="1" si="52"/>
        <v>-2.5029544407280391E-3</v>
      </c>
      <c r="Q576" s="51">
        <f t="shared" si="53"/>
        <v>28182.095999999998</v>
      </c>
    </row>
    <row r="577" spans="1:17" ht="12.95" customHeight="1">
      <c r="A577" s="13" t="s">
        <v>133</v>
      </c>
      <c r="B577" s="12" t="s">
        <v>46</v>
      </c>
      <c r="C577" s="11">
        <v>43201.493999999999</v>
      </c>
      <c r="D577" s="11"/>
      <c r="E577" s="22">
        <f t="shared" si="48"/>
        <v>7933.4917809446879</v>
      </c>
      <c r="F577" s="22">
        <f t="shared" si="49"/>
        <v>7933.5</v>
      </c>
      <c r="G577" s="22">
        <f t="shared" si="50"/>
        <v>-4.9321299957227893E-3</v>
      </c>
      <c r="I577" s="22">
        <f t="shared" si="51"/>
        <v>-4.9321299957227893E-3</v>
      </c>
      <c r="O577" s="22">
        <f t="shared" ca="1" si="52"/>
        <v>-2.500756515297459E-3</v>
      </c>
      <c r="Q577" s="51">
        <f t="shared" si="53"/>
        <v>28182.993999999999</v>
      </c>
    </row>
    <row r="578" spans="1:17" ht="12.95" customHeight="1">
      <c r="A578" s="48" t="s">
        <v>118</v>
      </c>
      <c r="B578" s="49" t="s">
        <v>44</v>
      </c>
      <c r="C578" s="50">
        <v>43202.389000000003</v>
      </c>
      <c r="D578" s="11"/>
      <c r="E578" s="22">
        <f t="shared" si="48"/>
        <v>7934.9832368686393</v>
      </c>
      <c r="F578" s="22">
        <f t="shared" si="49"/>
        <v>7935</v>
      </c>
      <c r="G578" s="22">
        <f t="shared" si="50"/>
        <v>-1.0059299995191395E-2</v>
      </c>
      <c r="I578" s="22">
        <f t="shared" si="51"/>
        <v>-1.0059299995191395E-2</v>
      </c>
      <c r="O578" s="22">
        <f t="shared" ca="1" si="52"/>
        <v>-2.4985585898668772E-3</v>
      </c>
      <c r="Q578" s="51">
        <f t="shared" si="53"/>
        <v>28183.889000000003</v>
      </c>
    </row>
    <row r="579" spans="1:17" ht="12.95" customHeight="1">
      <c r="A579" s="13" t="s">
        <v>133</v>
      </c>
      <c r="B579" s="12"/>
      <c r="C579" s="11">
        <v>43202.396999999997</v>
      </c>
      <c r="D579" s="11"/>
      <c r="E579" s="22">
        <f t="shared" si="48"/>
        <v>7934.996568318229</v>
      </c>
      <c r="F579" s="22">
        <f t="shared" si="49"/>
        <v>7935</v>
      </c>
      <c r="G579" s="22">
        <f t="shared" si="50"/>
        <v>-2.0593000008375384E-3</v>
      </c>
      <c r="I579" s="22">
        <f t="shared" si="51"/>
        <v>-2.0593000008375384E-3</v>
      </c>
      <c r="O579" s="22">
        <f t="shared" ca="1" si="52"/>
        <v>-2.4985585898668772E-3</v>
      </c>
      <c r="Q579" s="51">
        <f t="shared" si="53"/>
        <v>28183.896999999997</v>
      </c>
    </row>
    <row r="580" spans="1:17" ht="12.95" customHeight="1">
      <c r="A580" s="13" t="s">
        <v>132</v>
      </c>
      <c r="B580" s="12" t="s">
        <v>46</v>
      </c>
      <c r="C580" s="11">
        <v>43203.305999999997</v>
      </c>
      <c r="D580" s="11"/>
      <c r="E580" s="22">
        <f t="shared" si="48"/>
        <v>7936.5113542789722</v>
      </c>
      <c r="F580" s="22">
        <f t="shared" si="49"/>
        <v>7936.5</v>
      </c>
      <c r="G580" s="22">
        <f t="shared" si="50"/>
        <v>6.8135299952700734E-3</v>
      </c>
      <c r="I580" s="22">
        <f t="shared" si="51"/>
        <v>6.8135299952700734E-3</v>
      </c>
      <c r="O580" s="22">
        <f t="shared" ca="1" si="52"/>
        <v>-2.4963606644362972E-3</v>
      </c>
      <c r="Q580" s="51">
        <f t="shared" si="53"/>
        <v>28184.805999999997</v>
      </c>
    </row>
    <row r="581" spans="1:17" ht="12.95" customHeight="1">
      <c r="A581" s="13" t="s">
        <v>133</v>
      </c>
      <c r="B581" s="12" t="s">
        <v>46</v>
      </c>
      <c r="C581" s="11">
        <v>43212.311999999998</v>
      </c>
      <c r="D581" s="11"/>
      <c r="E581" s="22">
        <f t="shared" si="48"/>
        <v>7951.5192336656173</v>
      </c>
      <c r="F581" s="22">
        <f t="shared" si="49"/>
        <v>7951.5</v>
      </c>
      <c r="G581" s="22">
        <f t="shared" si="50"/>
        <v>1.15418299974408E-2</v>
      </c>
      <c r="I581" s="22">
        <f t="shared" si="51"/>
        <v>1.15418299974408E-2</v>
      </c>
      <c r="O581" s="22">
        <f t="shared" ca="1" si="52"/>
        <v>-2.4743814101304915E-3</v>
      </c>
      <c r="Q581" s="51">
        <f t="shared" si="53"/>
        <v>28193.811999999998</v>
      </c>
    </row>
    <row r="582" spans="1:17" ht="12.95" customHeight="1">
      <c r="A582" s="48" t="s">
        <v>118</v>
      </c>
      <c r="B582" s="49" t="s">
        <v>44</v>
      </c>
      <c r="C582" s="50">
        <v>43214.398000000001</v>
      </c>
      <c r="D582" s="11"/>
      <c r="E582" s="22">
        <f t="shared" si="48"/>
        <v>7954.9954091486934</v>
      </c>
      <c r="F582" s="22">
        <f t="shared" si="49"/>
        <v>7955</v>
      </c>
      <c r="G582" s="22">
        <f t="shared" si="50"/>
        <v>-2.7548999933060259E-3</v>
      </c>
      <c r="I582" s="22">
        <f t="shared" si="51"/>
        <v>-2.7548999933060259E-3</v>
      </c>
      <c r="O582" s="22">
        <f t="shared" ca="1" si="52"/>
        <v>-2.4692529174591363E-3</v>
      </c>
      <c r="Q582" s="51">
        <f t="shared" si="53"/>
        <v>28195.898000000001</v>
      </c>
    </row>
    <row r="583" spans="1:17" ht="12.95" customHeight="1">
      <c r="A583" s="48" t="s">
        <v>125</v>
      </c>
      <c r="B583" s="49" t="s">
        <v>44</v>
      </c>
      <c r="C583" s="50">
        <v>43214.402000000002</v>
      </c>
      <c r="D583" s="11"/>
      <c r="E583" s="22">
        <f t="shared" si="48"/>
        <v>7955.0020748734942</v>
      </c>
      <c r="F583" s="22">
        <f t="shared" si="49"/>
        <v>7955</v>
      </c>
      <c r="G583" s="22">
        <f t="shared" si="50"/>
        <v>1.2451000075088814E-3</v>
      </c>
      <c r="I583" s="22">
        <f t="shared" si="51"/>
        <v>1.2451000075088814E-3</v>
      </c>
      <c r="O583" s="22">
        <f t="shared" ca="1" si="52"/>
        <v>-2.4692529174591363E-3</v>
      </c>
      <c r="Q583" s="51">
        <f t="shared" si="53"/>
        <v>28195.902000000002</v>
      </c>
    </row>
    <row r="584" spans="1:17" ht="12.95" customHeight="1">
      <c r="A584" s="13" t="s">
        <v>133</v>
      </c>
      <c r="B584" s="12" t="s">
        <v>46</v>
      </c>
      <c r="C584" s="11">
        <v>43215.298000000003</v>
      </c>
      <c r="D584" s="11"/>
      <c r="E584" s="22">
        <f t="shared" si="48"/>
        <v>7956.4951972286399</v>
      </c>
      <c r="F584" s="22">
        <f t="shared" si="49"/>
        <v>7956.5</v>
      </c>
      <c r="G584" s="22">
        <f t="shared" si="50"/>
        <v>-2.8820699953939766E-3</v>
      </c>
      <c r="I584" s="22">
        <f t="shared" si="51"/>
        <v>-2.8820699953939766E-3</v>
      </c>
      <c r="O584" s="22">
        <f t="shared" ca="1" si="52"/>
        <v>-2.4670549920285563E-3</v>
      </c>
      <c r="Q584" s="51">
        <f t="shared" si="53"/>
        <v>28196.798000000003</v>
      </c>
    </row>
    <row r="585" spans="1:17" ht="12.95" customHeight="1">
      <c r="A585" s="13" t="s">
        <v>133</v>
      </c>
      <c r="B585" s="12"/>
      <c r="C585" s="11">
        <v>43217.402999999998</v>
      </c>
      <c r="D585" s="11"/>
      <c r="E585" s="22">
        <f t="shared" si="48"/>
        <v>7960.0030349045028</v>
      </c>
      <c r="F585" s="22">
        <f t="shared" si="49"/>
        <v>7960</v>
      </c>
      <c r="G585" s="22">
        <f t="shared" si="50"/>
        <v>1.8211999995401129E-3</v>
      </c>
      <c r="I585" s="22">
        <f t="shared" si="51"/>
        <v>1.8211999995401129E-3</v>
      </c>
      <c r="O585" s="22">
        <f t="shared" ca="1" si="52"/>
        <v>-2.4619264993572011E-3</v>
      </c>
      <c r="Q585" s="51">
        <f t="shared" si="53"/>
        <v>28198.902999999998</v>
      </c>
    </row>
    <row r="586" spans="1:17" ht="12.95" customHeight="1">
      <c r="A586" s="13" t="s">
        <v>131</v>
      </c>
      <c r="B586" s="12"/>
      <c r="C586" s="11">
        <v>43219.805</v>
      </c>
      <c r="D586" s="11"/>
      <c r="E586" s="22">
        <f t="shared" si="48"/>
        <v>7964.0058026467568</v>
      </c>
      <c r="F586" s="22">
        <f t="shared" si="49"/>
        <v>7964</v>
      </c>
      <c r="G586" s="22">
        <f t="shared" si="50"/>
        <v>3.4820799992303364E-3</v>
      </c>
      <c r="I586" s="22">
        <f t="shared" si="51"/>
        <v>3.4820799992303364E-3</v>
      </c>
      <c r="O586" s="22">
        <f t="shared" ca="1" si="52"/>
        <v>-2.4560653648756526E-3</v>
      </c>
      <c r="Q586" s="51">
        <f t="shared" si="53"/>
        <v>28201.305</v>
      </c>
    </row>
    <row r="587" spans="1:17" ht="12.95" customHeight="1">
      <c r="A587" s="13" t="s">
        <v>133</v>
      </c>
      <c r="B587" s="12" t="s">
        <v>46</v>
      </c>
      <c r="C587" s="11">
        <v>43228.5</v>
      </c>
      <c r="D587" s="11"/>
      <c r="E587" s="22">
        <f t="shared" si="48"/>
        <v>7978.495421930219</v>
      </c>
      <c r="F587" s="22">
        <f t="shared" si="49"/>
        <v>7978.5</v>
      </c>
      <c r="G587" s="22">
        <f t="shared" si="50"/>
        <v>-2.7472299989312887E-3</v>
      </c>
      <c r="I587" s="22">
        <f t="shared" si="51"/>
        <v>-2.7472299989312887E-3</v>
      </c>
      <c r="O587" s="22">
        <f t="shared" ca="1" si="52"/>
        <v>-2.4348187523800403E-3</v>
      </c>
      <c r="Q587" s="51">
        <f t="shared" si="53"/>
        <v>28210</v>
      </c>
    </row>
    <row r="588" spans="1:17" ht="12.95" customHeight="1">
      <c r="A588" s="48" t="s">
        <v>118</v>
      </c>
      <c r="B588" s="49" t="s">
        <v>44</v>
      </c>
      <c r="C588" s="50">
        <v>43232.391000000003</v>
      </c>
      <c r="D588" s="11"/>
      <c r="E588" s="22">
        <f t="shared" si="48"/>
        <v>7984.9795057291831</v>
      </c>
      <c r="F588" s="22">
        <f t="shared" si="49"/>
        <v>7985</v>
      </c>
      <c r="G588" s="22">
        <f t="shared" si="50"/>
        <v>-1.2298299996473361E-2</v>
      </c>
      <c r="I588" s="22">
        <f t="shared" si="51"/>
        <v>-1.2298299996473361E-2</v>
      </c>
      <c r="O588" s="22">
        <f t="shared" ca="1" si="52"/>
        <v>-2.425294408847525E-3</v>
      </c>
      <c r="Q588" s="51">
        <f t="shared" si="53"/>
        <v>28213.891000000003</v>
      </c>
    </row>
    <row r="589" spans="1:17" ht="12.95" customHeight="1">
      <c r="A589" s="13" t="s">
        <v>133</v>
      </c>
      <c r="B589" s="12" t="s">
        <v>46</v>
      </c>
      <c r="C589" s="11">
        <v>43239.302000000003</v>
      </c>
      <c r="D589" s="11"/>
      <c r="E589" s="22">
        <f t="shared" si="48"/>
        <v>7996.4962117519553</v>
      </c>
      <c r="F589" s="22">
        <f t="shared" si="49"/>
        <v>7996.5</v>
      </c>
      <c r="G589" s="22">
        <f t="shared" si="50"/>
        <v>-2.2732699944754131E-3</v>
      </c>
      <c r="I589" s="22">
        <f t="shared" si="51"/>
        <v>-2.2732699944754131E-3</v>
      </c>
      <c r="O589" s="22">
        <f t="shared" ca="1" si="52"/>
        <v>-2.4084436472130728E-3</v>
      </c>
      <c r="Q589" s="51">
        <f t="shared" si="53"/>
        <v>28220.802000000003</v>
      </c>
    </row>
    <row r="590" spans="1:17" ht="12.95" customHeight="1">
      <c r="A590" s="48" t="s">
        <v>134</v>
      </c>
      <c r="B590" s="49" t="s">
        <v>46</v>
      </c>
      <c r="C590" s="50">
        <v>43243.466</v>
      </c>
      <c r="D590" s="11"/>
      <c r="E590" s="22">
        <f t="shared" si="48"/>
        <v>8003.4352312684932</v>
      </c>
      <c r="F590" s="22">
        <f t="shared" si="49"/>
        <v>8003.5</v>
      </c>
      <c r="G590" s="22">
        <f t="shared" si="50"/>
        <v>-3.8866729999426752E-2</v>
      </c>
      <c r="I590" s="22">
        <f t="shared" si="51"/>
        <v>-3.8866729999426752E-2</v>
      </c>
      <c r="O590" s="22">
        <f t="shared" ca="1" si="52"/>
        <v>-2.3981866618703641E-3</v>
      </c>
      <c r="Q590" s="51">
        <f t="shared" si="53"/>
        <v>28224.966</v>
      </c>
    </row>
    <row r="591" spans="1:17" ht="12.95" customHeight="1">
      <c r="A591" s="48" t="s">
        <v>134</v>
      </c>
      <c r="B591" s="49" t="s">
        <v>44</v>
      </c>
      <c r="C591" s="50">
        <v>43244.408000000003</v>
      </c>
      <c r="D591" s="11"/>
      <c r="E591" s="22">
        <f t="shared" si="48"/>
        <v>8005.0050094588396</v>
      </c>
      <c r="F591" s="22">
        <f t="shared" si="49"/>
        <v>8005</v>
      </c>
      <c r="G591" s="22">
        <f t="shared" si="50"/>
        <v>3.0061000070418231E-3</v>
      </c>
      <c r="I591" s="22">
        <f t="shared" si="51"/>
        <v>3.0061000070418231E-3</v>
      </c>
      <c r="O591" s="22">
        <f t="shared" ca="1" si="52"/>
        <v>-2.3959887364397841E-3</v>
      </c>
      <c r="Q591" s="51">
        <f t="shared" si="53"/>
        <v>28225.908000000003</v>
      </c>
    </row>
    <row r="592" spans="1:17" ht="12.95" customHeight="1">
      <c r="A592" s="13" t="s">
        <v>133</v>
      </c>
      <c r="B592" s="12" t="s">
        <v>46</v>
      </c>
      <c r="C592" s="11">
        <v>43246.502999999997</v>
      </c>
      <c r="D592" s="11"/>
      <c r="E592" s="22">
        <f t="shared" si="48"/>
        <v>8008.4961828226997</v>
      </c>
      <c r="F592" s="22">
        <f t="shared" si="49"/>
        <v>8008.5</v>
      </c>
      <c r="G592" s="22">
        <f t="shared" si="50"/>
        <v>-2.2906300000613555E-3</v>
      </c>
      <c r="I592" s="22">
        <f t="shared" si="51"/>
        <v>-2.2906300000613555E-3</v>
      </c>
      <c r="O592" s="22">
        <f t="shared" ca="1" si="52"/>
        <v>-2.3908602437684289E-3</v>
      </c>
      <c r="Q592" s="51">
        <f t="shared" si="53"/>
        <v>28228.002999999997</v>
      </c>
    </row>
    <row r="593" spans="1:17" ht="12.95" customHeight="1">
      <c r="A593" s="48" t="s">
        <v>134</v>
      </c>
      <c r="B593" s="49" t="s">
        <v>44</v>
      </c>
      <c r="C593" s="50">
        <v>43247.396999999997</v>
      </c>
      <c r="D593" s="11"/>
      <c r="E593" s="22">
        <f t="shared" si="48"/>
        <v>8009.985972315445</v>
      </c>
      <c r="F593" s="22">
        <f t="shared" si="49"/>
        <v>8010</v>
      </c>
      <c r="G593" s="22">
        <f t="shared" si="50"/>
        <v>-8.4178000033716671E-3</v>
      </c>
      <c r="I593" s="22">
        <f t="shared" si="51"/>
        <v>-8.4178000033716671E-3</v>
      </c>
      <c r="O593" s="22">
        <f t="shared" ca="1" si="52"/>
        <v>-2.3886623183378489E-3</v>
      </c>
      <c r="Q593" s="51">
        <f t="shared" si="53"/>
        <v>28228.896999999997</v>
      </c>
    </row>
    <row r="594" spans="1:17" ht="12.95" customHeight="1">
      <c r="A594" s="13" t="s">
        <v>133</v>
      </c>
      <c r="B594" s="12"/>
      <c r="C594" s="11">
        <v>43247.406000000003</v>
      </c>
      <c r="D594" s="11"/>
      <c r="E594" s="22">
        <f t="shared" si="48"/>
        <v>8010.0009701962535</v>
      </c>
      <c r="F594" s="22">
        <f t="shared" si="49"/>
        <v>8010</v>
      </c>
      <c r="G594" s="22">
        <f t="shared" si="50"/>
        <v>5.8220000209985301E-4</v>
      </c>
      <c r="I594" s="22">
        <f t="shared" si="51"/>
        <v>5.8220000209985301E-4</v>
      </c>
      <c r="O594" s="22">
        <f t="shared" ca="1" si="52"/>
        <v>-2.3886623183378489E-3</v>
      </c>
      <c r="Q594" s="51">
        <f t="shared" si="53"/>
        <v>28228.906000000003</v>
      </c>
    </row>
    <row r="595" spans="1:17" ht="12.95" customHeight="1">
      <c r="A595" s="13" t="s">
        <v>133</v>
      </c>
      <c r="B595" s="12" t="s">
        <v>46</v>
      </c>
      <c r="C595" s="11">
        <v>43249.504999999997</v>
      </c>
      <c r="D595" s="11"/>
      <c r="E595" s="22">
        <f t="shared" si="48"/>
        <v>8013.4988092849144</v>
      </c>
      <c r="F595" s="22">
        <f t="shared" si="49"/>
        <v>8013.5</v>
      </c>
      <c r="G595" s="22">
        <f t="shared" si="50"/>
        <v>-7.1452999691246077E-4</v>
      </c>
      <c r="I595" s="22">
        <f t="shared" si="51"/>
        <v>-7.1452999691246077E-4</v>
      </c>
      <c r="O595" s="22">
        <f t="shared" ca="1" si="52"/>
        <v>-2.3835338256664937E-3</v>
      </c>
      <c r="Q595" s="51">
        <f t="shared" si="53"/>
        <v>28231.004999999997</v>
      </c>
    </row>
    <row r="596" spans="1:17" ht="12.95" customHeight="1">
      <c r="A596" s="13" t="s">
        <v>133</v>
      </c>
      <c r="B596" s="12"/>
      <c r="C596" s="11">
        <v>43250.406000000003</v>
      </c>
      <c r="D596" s="11"/>
      <c r="E596" s="22">
        <f t="shared" si="48"/>
        <v>8015.0002637960679</v>
      </c>
      <c r="F596" s="22">
        <f t="shared" si="49"/>
        <v>8015</v>
      </c>
      <c r="G596" s="22">
        <f t="shared" si="50"/>
        <v>1.5830000484129414E-4</v>
      </c>
      <c r="I596" s="22">
        <f t="shared" si="51"/>
        <v>1.5830000484129414E-4</v>
      </c>
      <c r="O596" s="22">
        <f t="shared" ca="1" si="52"/>
        <v>-2.3813359002359136E-3</v>
      </c>
      <c r="Q596" s="51">
        <f t="shared" si="53"/>
        <v>28231.906000000003</v>
      </c>
    </row>
    <row r="597" spans="1:17" ht="12.95" customHeight="1">
      <c r="A597" s="13" t="s">
        <v>133</v>
      </c>
      <c r="B597" s="12"/>
      <c r="C597" s="11">
        <v>43259.406999999999</v>
      </c>
      <c r="D597" s="11"/>
      <c r="E597" s="22">
        <f t="shared" ref="E597:E660" si="54">+(C597-C$7)/C$8</f>
        <v>8029.9998110267052</v>
      </c>
      <c r="F597" s="22">
        <f t="shared" ref="F597:F660" si="55">ROUND(2*E597,0)/2</f>
        <v>8030</v>
      </c>
      <c r="G597" s="22">
        <f t="shared" ref="G597:G660" si="56">+C597-(C$7+F597*C$8)</f>
        <v>-1.1339999764459208E-4</v>
      </c>
      <c r="I597" s="22">
        <f t="shared" ref="I597:I660" si="57">+G597</f>
        <v>-1.1339999764459208E-4</v>
      </c>
      <c r="O597" s="22">
        <f t="shared" ref="O597:O660" ca="1" si="58">+C$11+C$12*$F597</f>
        <v>-2.3593566459301062E-3</v>
      </c>
      <c r="Q597" s="51">
        <f t="shared" ref="Q597:Q660" si="59">+C597-15018.5</f>
        <v>28240.906999999999</v>
      </c>
    </row>
    <row r="598" spans="1:17" ht="12.95" customHeight="1">
      <c r="A598" s="11" t="s">
        <v>135</v>
      </c>
      <c r="B598" s="12" t="s">
        <v>46</v>
      </c>
      <c r="C598" s="11">
        <v>43266.305800000002</v>
      </c>
      <c r="D598" s="11" t="s">
        <v>39</v>
      </c>
      <c r="E598" s="22">
        <f t="shared" si="54"/>
        <v>8041.4961865888426</v>
      </c>
      <c r="F598" s="22">
        <f t="shared" si="55"/>
        <v>8041.5</v>
      </c>
      <c r="G598" s="22">
        <f t="shared" si="56"/>
        <v>-2.2883699930389412E-3</v>
      </c>
      <c r="I598" s="22">
        <f t="shared" si="57"/>
        <v>-2.2883699930389412E-3</v>
      </c>
      <c r="O598" s="22">
        <f t="shared" ca="1" si="58"/>
        <v>-2.3425058842956557E-3</v>
      </c>
      <c r="Q598" s="51">
        <f t="shared" si="59"/>
        <v>28247.805800000002</v>
      </c>
    </row>
    <row r="599" spans="1:17" ht="12.95" customHeight="1">
      <c r="A599" s="11" t="s">
        <v>135</v>
      </c>
      <c r="B599" s="12" t="s">
        <v>46</v>
      </c>
      <c r="C599" s="11">
        <v>43266.306499999999</v>
      </c>
      <c r="D599" s="11" t="s">
        <v>39</v>
      </c>
      <c r="E599" s="22">
        <f t="shared" si="54"/>
        <v>8041.4973530906773</v>
      </c>
      <c r="F599" s="22">
        <f t="shared" si="55"/>
        <v>8041.5</v>
      </c>
      <c r="G599" s="22">
        <f t="shared" si="56"/>
        <v>-1.5883699961705133E-3</v>
      </c>
      <c r="I599" s="22">
        <f t="shared" si="57"/>
        <v>-1.5883699961705133E-3</v>
      </c>
      <c r="O599" s="22">
        <f t="shared" ca="1" si="58"/>
        <v>-2.3425058842956557E-3</v>
      </c>
      <c r="Q599" s="51">
        <f t="shared" si="59"/>
        <v>28247.806499999999</v>
      </c>
    </row>
    <row r="600" spans="1:17" ht="12.95" customHeight="1">
      <c r="A600" s="13" t="s">
        <v>133</v>
      </c>
      <c r="B600" s="12"/>
      <c r="C600" s="11">
        <v>43274.406000000003</v>
      </c>
      <c r="D600" s="11"/>
      <c r="E600" s="22">
        <f t="shared" si="54"/>
        <v>8054.9946125945826</v>
      </c>
      <c r="F600" s="22">
        <f t="shared" si="55"/>
        <v>8055</v>
      </c>
      <c r="G600" s="22">
        <f t="shared" si="56"/>
        <v>-3.2328999950550497E-3</v>
      </c>
      <c r="I600" s="22">
        <f t="shared" si="57"/>
        <v>-3.2328999950550497E-3</v>
      </c>
      <c r="O600" s="22">
        <f t="shared" ca="1" si="58"/>
        <v>-2.3227245554204301E-3</v>
      </c>
      <c r="Q600" s="51">
        <f t="shared" si="59"/>
        <v>28255.906000000003</v>
      </c>
    </row>
    <row r="601" spans="1:17" ht="12.95" customHeight="1">
      <c r="A601" s="13" t="s">
        <v>133</v>
      </c>
      <c r="B601" s="12"/>
      <c r="C601" s="11">
        <v>43277.402999999998</v>
      </c>
      <c r="D601" s="11"/>
      <c r="E601" s="22">
        <f t="shared" si="54"/>
        <v>8059.9889069007895</v>
      </c>
      <c r="F601" s="22">
        <f t="shared" si="55"/>
        <v>8060</v>
      </c>
      <c r="G601" s="22">
        <f t="shared" si="56"/>
        <v>-6.6567999965627678E-3</v>
      </c>
      <c r="I601" s="22">
        <f t="shared" si="57"/>
        <v>-6.6567999965627678E-3</v>
      </c>
      <c r="O601" s="22">
        <f t="shared" ca="1" si="58"/>
        <v>-2.3153981373184949E-3</v>
      </c>
      <c r="Q601" s="51">
        <f t="shared" si="59"/>
        <v>28258.902999999998</v>
      </c>
    </row>
    <row r="602" spans="1:17" ht="12.95" customHeight="1">
      <c r="A602" s="48" t="s">
        <v>118</v>
      </c>
      <c r="B602" s="49" t="s">
        <v>44</v>
      </c>
      <c r="C602" s="50">
        <v>43280.383999999998</v>
      </c>
      <c r="D602" s="11"/>
      <c r="E602" s="22">
        <f t="shared" si="54"/>
        <v>8064.9565383078052</v>
      </c>
      <c r="F602" s="22">
        <f t="shared" si="55"/>
        <v>8065</v>
      </c>
      <c r="G602" s="22">
        <f t="shared" si="56"/>
        <v>-2.6080700001330115E-2</v>
      </c>
      <c r="I602" s="22">
        <f t="shared" si="57"/>
        <v>-2.6080700001330115E-2</v>
      </c>
      <c r="O602" s="22">
        <f t="shared" ca="1" si="58"/>
        <v>-2.3080717192165597E-3</v>
      </c>
      <c r="Q602" s="51">
        <f t="shared" si="59"/>
        <v>28261.883999999998</v>
      </c>
    </row>
    <row r="603" spans="1:17" ht="12.95" customHeight="1">
      <c r="A603" s="13" t="s">
        <v>136</v>
      </c>
      <c r="B603" s="12"/>
      <c r="C603" s="11">
        <v>43467.618000000002</v>
      </c>
      <c r="D603" s="11"/>
      <c r="E603" s="22">
        <f t="shared" si="54"/>
        <v>8376.9691175970238</v>
      </c>
      <c r="F603" s="22">
        <f t="shared" si="55"/>
        <v>8377</v>
      </c>
      <c r="G603" s="22">
        <f t="shared" si="56"/>
        <v>-1.8532059999415651E-2</v>
      </c>
      <c r="I603" s="22">
        <f t="shared" si="57"/>
        <v>-1.8532059999415651E-2</v>
      </c>
      <c r="O603" s="22">
        <f t="shared" ca="1" si="58"/>
        <v>-1.8509032296557953E-3</v>
      </c>
      <c r="Q603" s="51">
        <f t="shared" si="59"/>
        <v>28449.118000000002</v>
      </c>
    </row>
    <row r="604" spans="1:17" ht="12.95" customHeight="1">
      <c r="A604" s="13" t="s">
        <v>137</v>
      </c>
      <c r="B604" s="12" t="s">
        <v>46</v>
      </c>
      <c r="C604" s="11">
        <v>43513.542999999998</v>
      </c>
      <c r="D604" s="11"/>
      <c r="E604" s="22">
        <f t="shared" si="54"/>
        <v>8453.4999704541751</v>
      </c>
      <c r="F604" s="22">
        <f t="shared" si="55"/>
        <v>8453.5</v>
      </c>
      <c r="G604" s="22">
        <f t="shared" si="56"/>
        <v>-1.7730002582538873E-5</v>
      </c>
      <c r="I604" s="22">
        <f t="shared" si="57"/>
        <v>-1.7730002582538873E-5</v>
      </c>
      <c r="O604" s="22">
        <f t="shared" ca="1" si="58"/>
        <v>-1.7388090326961852E-3</v>
      </c>
      <c r="Q604" s="51">
        <f t="shared" si="59"/>
        <v>28495.042999999998</v>
      </c>
    </row>
    <row r="605" spans="1:17" ht="12.95" customHeight="1">
      <c r="A605" s="13" t="s">
        <v>138</v>
      </c>
      <c r="B605" s="12"/>
      <c r="C605" s="11">
        <v>43544.442999999999</v>
      </c>
      <c r="D605" s="11"/>
      <c r="E605" s="22">
        <f t="shared" si="54"/>
        <v>8504.9926945322659</v>
      </c>
      <c r="F605" s="22">
        <f t="shared" si="55"/>
        <v>8505</v>
      </c>
      <c r="G605" s="22">
        <f t="shared" si="56"/>
        <v>-4.3838999990839511E-3</v>
      </c>
      <c r="I605" s="22">
        <f t="shared" si="57"/>
        <v>-4.3838999990839511E-3</v>
      </c>
      <c r="O605" s="22">
        <f t="shared" ca="1" si="58"/>
        <v>-1.6633469262462511E-3</v>
      </c>
      <c r="Q605" s="51">
        <f t="shared" si="59"/>
        <v>28525.942999999999</v>
      </c>
    </row>
    <row r="606" spans="1:17" ht="12.95" customHeight="1">
      <c r="A606" s="13" t="s">
        <v>131</v>
      </c>
      <c r="B606" s="12"/>
      <c r="C606" s="11">
        <v>43569.652000000002</v>
      </c>
      <c r="D606" s="11"/>
      <c r="E606" s="22">
        <f t="shared" si="54"/>
        <v>8547.0017586515096</v>
      </c>
      <c r="F606" s="22">
        <f t="shared" si="55"/>
        <v>8547</v>
      </c>
      <c r="G606" s="22">
        <f t="shared" si="56"/>
        <v>1.0553400061326101E-3</v>
      </c>
      <c r="I606" s="22">
        <f t="shared" si="57"/>
        <v>1.0553400061326101E-3</v>
      </c>
      <c r="O606" s="22">
        <f t="shared" ca="1" si="58"/>
        <v>-1.6018050141899942E-3</v>
      </c>
      <c r="Q606" s="51">
        <f t="shared" si="59"/>
        <v>28551.152000000002</v>
      </c>
    </row>
    <row r="607" spans="1:17" ht="12.95" customHeight="1">
      <c r="A607" s="13" t="s">
        <v>138</v>
      </c>
      <c r="B607" s="12"/>
      <c r="C607" s="11">
        <v>43577.446000000004</v>
      </c>
      <c r="D607" s="11"/>
      <c r="E607" s="22">
        <f t="shared" si="54"/>
        <v>8559.989923423831</v>
      </c>
      <c r="F607" s="22">
        <f t="shared" si="55"/>
        <v>8560</v>
      </c>
      <c r="G607" s="22">
        <f t="shared" si="56"/>
        <v>-6.0467999937827699E-3</v>
      </c>
      <c r="I607" s="22">
        <f t="shared" si="57"/>
        <v>-6.0467999937827699E-3</v>
      </c>
      <c r="O607" s="22">
        <f t="shared" ca="1" si="58"/>
        <v>-1.5827563271249619E-3</v>
      </c>
      <c r="Q607" s="51">
        <f t="shared" si="59"/>
        <v>28558.946000000004</v>
      </c>
    </row>
    <row r="608" spans="1:17" ht="12.95" customHeight="1">
      <c r="A608" s="13" t="s">
        <v>138</v>
      </c>
      <c r="B608" s="12"/>
      <c r="C608" s="11">
        <v>43577.449000000001</v>
      </c>
      <c r="D608" s="11"/>
      <c r="E608" s="22">
        <f t="shared" si="54"/>
        <v>8559.9949227174257</v>
      </c>
      <c r="F608" s="22">
        <f t="shared" si="55"/>
        <v>8560</v>
      </c>
      <c r="G608" s="22">
        <f t="shared" si="56"/>
        <v>-3.0467999968095683E-3</v>
      </c>
      <c r="I608" s="22">
        <f t="shared" si="57"/>
        <v>-3.0467999968095683E-3</v>
      </c>
      <c r="O608" s="22">
        <f t="shared" ca="1" si="58"/>
        <v>-1.5827563271249619E-3</v>
      </c>
      <c r="Q608" s="51">
        <f t="shared" si="59"/>
        <v>28558.949000000001</v>
      </c>
    </row>
    <row r="609" spans="1:17" ht="12.95" customHeight="1">
      <c r="A609" s="13" t="s">
        <v>138</v>
      </c>
      <c r="B609" s="12" t="s">
        <v>46</v>
      </c>
      <c r="C609" s="11">
        <v>43578.349000000002</v>
      </c>
      <c r="D609" s="11"/>
      <c r="E609" s="22">
        <f t="shared" si="54"/>
        <v>8561.4947107973712</v>
      </c>
      <c r="F609" s="22">
        <f t="shared" si="55"/>
        <v>8561.5</v>
      </c>
      <c r="G609" s="22">
        <f t="shared" si="56"/>
        <v>-3.1739699916215613E-3</v>
      </c>
      <c r="I609" s="22">
        <f t="shared" si="57"/>
        <v>-3.1739699916215613E-3</v>
      </c>
      <c r="O609" s="22">
        <f t="shared" ca="1" si="58"/>
        <v>-1.5805584016943819E-3</v>
      </c>
      <c r="Q609" s="51">
        <f t="shared" si="59"/>
        <v>28559.849000000002</v>
      </c>
    </row>
    <row r="610" spans="1:17" ht="12.95" customHeight="1">
      <c r="A610" s="48" t="s">
        <v>134</v>
      </c>
      <c r="B610" s="49" t="s">
        <v>44</v>
      </c>
      <c r="C610" s="50">
        <v>43580.442000000003</v>
      </c>
      <c r="D610" s="11"/>
      <c r="E610" s="22">
        <f t="shared" si="54"/>
        <v>8564.9825512988427</v>
      </c>
      <c r="F610" s="22">
        <f t="shared" si="55"/>
        <v>8565</v>
      </c>
      <c r="G610" s="22">
        <f t="shared" si="56"/>
        <v>-1.0470699991856236E-2</v>
      </c>
      <c r="I610" s="22">
        <f t="shared" si="57"/>
        <v>-1.0470699991856236E-2</v>
      </c>
      <c r="O610" s="22">
        <f t="shared" ca="1" si="58"/>
        <v>-1.5754299090230267E-3</v>
      </c>
      <c r="Q610" s="51">
        <f t="shared" si="59"/>
        <v>28561.942000000003</v>
      </c>
    </row>
    <row r="611" spans="1:17" ht="12.95" customHeight="1">
      <c r="A611" s="13" t="s">
        <v>138</v>
      </c>
      <c r="B611" s="12"/>
      <c r="C611" s="11">
        <v>43583.447999999997</v>
      </c>
      <c r="D611" s="11"/>
      <c r="E611" s="22">
        <f t="shared" si="54"/>
        <v>8569.9918434858482</v>
      </c>
      <c r="F611" s="22">
        <f t="shared" si="55"/>
        <v>8570</v>
      </c>
      <c r="G611" s="22">
        <f t="shared" si="56"/>
        <v>-4.8946000024443492E-3</v>
      </c>
      <c r="I611" s="22">
        <f t="shared" si="57"/>
        <v>-4.8946000024443492E-3</v>
      </c>
      <c r="O611" s="22">
        <f t="shared" ca="1" si="58"/>
        <v>-1.5681034909210915E-3</v>
      </c>
      <c r="Q611" s="51">
        <f t="shared" si="59"/>
        <v>28564.947999999997</v>
      </c>
    </row>
    <row r="612" spans="1:17" ht="12.95" customHeight="1">
      <c r="A612" s="13" t="s">
        <v>138</v>
      </c>
      <c r="B612" s="12" t="s">
        <v>46</v>
      </c>
      <c r="C612" s="11">
        <v>43587.349000000002</v>
      </c>
      <c r="D612" s="11"/>
      <c r="E612" s="22">
        <f t="shared" si="54"/>
        <v>8576.4925915968142</v>
      </c>
      <c r="F612" s="22">
        <f t="shared" si="55"/>
        <v>8576.5</v>
      </c>
      <c r="G612" s="22">
        <f t="shared" si="56"/>
        <v>-4.4456699979491532E-3</v>
      </c>
      <c r="I612" s="22">
        <f t="shared" si="57"/>
        <v>-4.4456699979491532E-3</v>
      </c>
      <c r="O612" s="22">
        <f t="shared" ca="1" si="58"/>
        <v>-1.5585791473885745E-3</v>
      </c>
      <c r="Q612" s="51">
        <f t="shared" si="59"/>
        <v>28568.849000000002</v>
      </c>
    </row>
    <row r="613" spans="1:17" ht="12.95" customHeight="1">
      <c r="A613" s="13" t="s">
        <v>138</v>
      </c>
      <c r="B613" s="12" t="s">
        <v>46</v>
      </c>
      <c r="C613" s="11">
        <v>43593.347999999998</v>
      </c>
      <c r="D613" s="11"/>
      <c r="E613" s="22">
        <f t="shared" si="54"/>
        <v>8586.4895123652368</v>
      </c>
      <c r="F613" s="22">
        <f t="shared" si="55"/>
        <v>8586.5</v>
      </c>
      <c r="G613" s="22">
        <f t="shared" si="56"/>
        <v>-6.2934699963079765E-3</v>
      </c>
      <c r="I613" s="22">
        <f t="shared" si="57"/>
        <v>-6.2934699963079765E-3</v>
      </c>
      <c r="O613" s="22">
        <f t="shared" ca="1" si="58"/>
        <v>-1.543926311184704E-3</v>
      </c>
      <c r="Q613" s="51">
        <f t="shared" si="59"/>
        <v>28574.847999999998</v>
      </c>
    </row>
    <row r="614" spans="1:17" ht="12.95" customHeight="1">
      <c r="A614" s="13" t="s">
        <v>138</v>
      </c>
      <c r="B614" s="12" t="s">
        <v>46</v>
      </c>
      <c r="C614" s="11">
        <v>43596.347000000002</v>
      </c>
      <c r="D614" s="11"/>
      <c r="E614" s="22">
        <f t="shared" si="54"/>
        <v>8591.4871395338578</v>
      </c>
      <c r="F614" s="22">
        <f t="shared" si="55"/>
        <v>8591.5</v>
      </c>
      <c r="G614" s="22">
        <f t="shared" si="56"/>
        <v>-7.717369997408241E-3</v>
      </c>
      <c r="I614" s="22">
        <f t="shared" si="57"/>
        <v>-7.717369997408241E-3</v>
      </c>
      <c r="O614" s="22">
        <f t="shared" ca="1" si="58"/>
        <v>-1.5365998930827688E-3</v>
      </c>
      <c r="Q614" s="51">
        <f t="shared" si="59"/>
        <v>28577.847000000002</v>
      </c>
    </row>
    <row r="615" spans="1:17" ht="12.95" customHeight="1">
      <c r="A615" s="48" t="s">
        <v>134</v>
      </c>
      <c r="B615" s="49" t="s">
        <v>46</v>
      </c>
      <c r="C615" s="50">
        <v>43597.55</v>
      </c>
      <c r="D615" s="11"/>
      <c r="E615" s="22">
        <f t="shared" si="54"/>
        <v>8593.4918562673847</v>
      </c>
      <c r="F615" s="22">
        <f t="shared" si="55"/>
        <v>8593.5</v>
      </c>
      <c r="G615" s="22">
        <f t="shared" si="56"/>
        <v>-4.8869299935176969E-3</v>
      </c>
      <c r="I615" s="22">
        <f t="shared" si="57"/>
        <v>-4.8869299935176969E-3</v>
      </c>
      <c r="O615" s="22">
        <f t="shared" ca="1" si="58"/>
        <v>-1.5336693258419954E-3</v>
      </c>
      <c r="Q615" s="51">
        <f t="shared" si="59"/>
        <v>28579.050000000003</v>
      </c>
    </row>
    <row r="616" spans="1:17" ht="12.95" customHeight="1">
      <c r="A616" s="13" t="s">
        <v>138</v>
      </c>
      <c r="B616" s="12"/>
      <c r="C616" s="11">
        <v>43598.438999999998</v>
      </c>
      <c r="D616" s="11"/>
      <c r="E616" s="22">
        <f t="shared" si="54"/>
        <v>8594.9733136041232</v>
      </c>
      <c r="F616" s="22">
        <f t="shared" si="55"/>
        <v>8595</v>
      </c>
      <c r="G616" s="22">
        <f t="shared" si="56"/>
        <v>-1.6014100001484621E-2</v>
      </c>
      <c r="I616" s="22">
        <f t="shared" si="57"/>
        <v>-1.6014100001484621E-2</v>
      </c>
      <c r="O616" s="22">
        <f t="shared" ca="1" si="58"/>
        <v>-1.5314714004114154E-3</v>
      </c>
      <c r="Q616" s="51">
        <f t="shared" si="59"/>
        <v>28579.938999999998</v>
      </c>
    </row>
    <row r="617" spans="1:17" ht="12.95" customHeight="1">
      <c r="A617" s="13" t="s">
        <v>138</v>
      </c>
      <c r="B617" s="12" t="s">
        <v>46</v>
      </c>
      <c r="C617" s="11">
        <v>43599.351000000002</v>
      </c>
      <c r="D617" s="11"/>
      <c r="E617" s="22">
        <f t="shared" si="54"/>
        <v>8596.4930988584729</v>
      </c>
      <c r="F617" s="22">
        <f t="shared" si="55"/>
        <v>8596.5</v>
      </c>
      <c r="G617" s="22">
        <f t="shared" si="56"/>
        <v>-4.1412699938518927E-3</v>
      </c>
      <c r="I617" s="22">
        <f t="shared" si="57"/>
        <v>-4.1412699938518927E-3</v>
      </c>
      <c r="O617" s="22">
        <f t="shared" ca="1" si="58"/>
        <v>-1.5292734749808336E-3</v>
      </c>
      <c r="Q617" s="51">
        <f t="shared" si="59"/>
        <v>28580.851000000002</v>
      </c>
    </row>
    <row r="618" spans="1:17" ht="12.95" customHeight="1">
      <c r="A618" s="13" t="s">
        <v>131</v>
      </c>
      <c r="B618" s="12"/>
      <c r="C618" s="11">
        <v>43599.66</v>
      </c>
      <c r="D618" s="11"/>
      <c r="E618" s="22">
        <f t="shared" si="54"/>
        <v>8597.0080260992563</v>
      </c>
      <c r="F618" s="22">
        <f t="shared" si="55"/>
        <v>8597</v>
      </c>
      <c r="G618" s="22">
        <f t="shared" si="56"/>
        <v>4.8163400060730055E-3</v>
      </c>
      <c r="I618" s="22">
        <f t="shared" si="57"/>
        <v>4.8163400060730055E-3</v>
      </c>
      <c r="O618" s="22">
        <f t="shared" ca="1" si="58"/>
        <v>-1.5285408331706402E-3</v>
      </c>
      <c r="Q618" s="51">
        <f t="shared" si="59"/>
        <v>28581.160000000003</v>
      </c>
    </row>
    <row r="619" spans="1:17" ht="12.95" customHeight="1">
      <c r="A619" s="11" t="s">
        <v>139</v>
      </c>
      <c r="B619" s="12" t="s">
        <v>46</v>
      </c>
      <c r="C619" s="11">
        <v>43608.353999999999</v>
      </c>
      <c r="D619" s="11" t="s">
        <v>39</v>
      </c>
      <c r="E619" s="22">
        <f t="shared" si="54"/>
        <v>8611.4959789515106</v>
      </c>
      <c r="F619" s="22">
        <f t="shared" si="55"/>
        <v>8611.5</v>
      </c>
      <c r="G619" s="22">
        <f t="shared" si="56"/>
        <v>-2.4129699959303252E-3</v>
      </c>
      <c r="I619" s="22">
        <f t="shared" si="57"/>
        <v>-2.4129699959303252E-3</v>
      </c>
      <c r="O619" s="22">
        <f t="shared" ca="1" si="58"/>
        <v>-1.5072942206750279E-3</v>
      </c>
      <c r="Q619" s="51">
        <f t="shared" si="59"/>
        <v>28589.853999999999</v>
      </c>
    </row>
    <row r="620" spans="1:17" ht="12.95" customHeight="1">
      <c r="A620" s="13" t="s">
        <v>131</v>
      </c>
      <c r="B620" s="12"/>
      <c r="C620" s="11">
        <v>43614.650999999998</v>
      </c>
      <c r="D620" s="11"/>
      <c r="E620" s="22">
        <f t="shared" si="54"/>
        <v>8621.9894962175185</v>
      </c>
      <c r="F620" s="22">
        <f t="shared" si="55"/>
        <v>8622</v>
      </c>
      <c r="G620" s="22">
        <f t="shared" si="56"/>
        <v>-6.3031600002432242E-3</v>
      </c>
      <c r="I620" s="22">
        <f t="shared" si="57"/>
        <v>-6.3031600002432242E-3</v>
      </c>
      <c r="O620" s="22">
        <f t="shared" ca="1" si="58"/>
        <v>-1.4919087426609641E-3</v>
      </c>
      <c r="Q620" s="51">
        <f t="shared" si="59"/>
        <v>28596.150999999998</v>
      </c>
    </row>
    <row r="621" spans="1:17" ht="12.95" customHeight="1">
      <c r="A621" s="13" t="s">
        <v>131</v>
      </c>
      <c r="B621" s="12"/>
      <c r="C621" s="11">
        <v>43626.661999999997</v>
      </c>
      <c r="D621" s="11"/>
      <c r="E621" s="22">
        <f t="shared" si="54"/>
        <v>8642.0050013599721</v>
      </c>
      <c r="F621" s="22">
        <f t="shared" si="55"/>
        <v>8642</v>
      </c>
      <c r="G621" s="22">
        <f t="shared" si="56"/>
        <v>3.0012400020495988E-3</v>
      </c>
      <c r="I621" s="22">
        <f t="shared" si="57"/>
        <v>3.0012400020495988E-3</v>
      </c>
      <c r="O621" s="22">
        <f t="shared" ca="1" si="58"/>
        <v>-1.4626030702532232E-3</v>
      </c>
      <c r="Q621" s="51">
        <f t="shared" si="59"/>
        <v>28608.161999999997</v>
      </c>
    </row>
    <row r="622" spans="1:17" ht="12.95" customHeight="1">
      <c r="A622" s="13" t="s">
        <v>131</v>
      </c>
      <c r="B622" s="12"/>
      <c r="C622" s="11">
        <v>43629.661</v>
      </c>
      <c r="D622" s="11"/>
      <c r="E622" s="22">
        <f t="shared" si="54"/>
        <v>8647.002628528593</v>
      </c>
      <c r="F622" s="22">
        <f t="shared" si="55"/>
        <v>8647</v>
      </c>
      <c r="G622" s="22">
        <f t="shared" si="56"/>
        <v>1.5773400009493344E-3</v>
      </c>
      <c r="I622" s="22">
        <f t="shared" si="57"/>
        <v>1.5773400009493344E-3</v>
      </c>
      <c r="O622" s="22">
        <f t="shared" ca="1" si="58"/>
        <v>-1.455276652151288E-3</v>
      </c>
      <c r="Q622" s="51">
        <f t="shared" si="59"/>
        <v>28611.161</v>
      </c>
    </row>
    <row r="623" spans="1:17" ht="12.95" customHeight="1">
      <c r="A623" s="13" t="s">
        <v>140</v>
      </c>
      <c r="B623" s="12"/>
      <c r="C623" s="11">
        <v>43848.692999999999</v>
      </c>
      <c r="D623" s="11"/>
      <c r="E623" s="22">
        <f t="shared" si="54"/>
        <v>9012.0043871134367</v>
      </c>
      <c r="F623" s="22">
        <f t="shared" si="55"/>
        <v>9012</v>
      </c>
      <c r="G623" s="22">
        <f t="shared" si="56"/>
        <v>2.6326400038669817E-3</v>
      </c>
      <c r="I623" s="22">
        <f t="shared" si="57"/>
        <v>2.6326400038669817E-3</v>
      </c>
      <c r="O623" s="22">
        <f t="shared" ca="1" si="58"/>
        <v>-9.2044813071000785E-4</v>
      </c>
      <c r="Q623" s="51">
        <f t="shared" si="59"/>
        <v>28830.192999999999</v>
      </c>
    </row>
    <row r="624" spans="1:17" ht="12.95" customHeight="1">
      <c r="A624" s="13" t="s">
        <v>140</v>
      </c>
      <c r="B624" s="12"/>
      <c r="C624" s="11">
        <v>43899.699000000001</v>
      </c>
      <c r="D624" s="11"/>
      <c r="E624" s="22">
        <f t="shared" si="54"/>
        <v>9097.0023768974825</v>
      </c>
      <c r="F624" s="22">
        <f t="shared" si="55"/>
        <v>9097</v>
      </c>
      <c r="G624" s="22">
        <f t="shared" si="56"/>
        <v>1.4263400007621385E-3</v>
      </c>
      <c r="I624" s="22">
        <f t="shared" si="57"/>
        <v>1.4263400007621385E-3</v>
      </c>
      <c r="O624" s="22">
        <f t="shared" ca="1" si="58"/>
        <v>-7.9589902297710728E-4</v>
      </c>
      <c r="Q624" s="51">
        <f t="shared" si="59"/>
        <v>28881.199000000001</v>
      </c>
    </row>
    <row r="625" spans="1:17" ht="12.95" customHeight="1">
      <c r="A625" s="13" t="s">
        <v>141</v>
      </c>
      <c r="B625" s="12" t="s">
        <v>46</v>
      </c>
      <c r="C625" s="11">
        <v>43926.392</v>
      </c>
      <c r="D625" s="11"/>
      <c r="E625" s="22">
        <f t="shared" si="54"/>
        <v>9141.4844249174294</v>
      </c>
      <c r="F625" s="22">
        <f t="shared" si="55"/>
        <v>9141.5</v>
      </c>
      <c r="G625" s="22">
        <f t="shared" si="56"/>
        <v>-9.3463699959102087E-3</v>
      </c>
      <c r="I625" s="22">
        <f t="shared" si="57"/>
        <v>-9.3463699959102087E-3</v>
      </c>
      <c r="O625" s="22">
        <f t="shared" ca="1" si="58"/>
        <v>-7.306939018698836E-4</v>
      </c>
      <c r="Q625" s="51">
        <f t="shared" si="59"/>
        <v>28907.892</v>
      </c>
    </row>
    <row r="626" spans="1:17" ht="12.95" customHeight="1">
      <c r="A626" s="13" t="s">
        <v>141</v>
      </c>
      <c r="B626" s="12" t="s">
        <v>46</v>
      </c>
      <c r="C626" s="11">
        <v>43929.398000000001</v>
      </c>
      <c r="D626" s="11"/>
      <c r="E626" s="22">
        <f t="shared" si="54"/>
        <v>9146.4937171044458</v>
      </c>
      <c r="F626" s="22">
        <f t="shared" si="55"/>
        <v>9146.5</v>
      </c>
      <c r="G626" s="22">
        <f t="shared" si="56"/>
        <v>-3.7702699992223643E-3</v>
      </c>
      <c r="I626" s="22">
        <f t="shared" si="57"/>
        <v>-3.7702699992223643E-3</v>
      </c>
      <c r="O626" s="22">
        <f t="shared" ca="1" si="58"/>
        <v>-7.2336748376794838E-4</v>
      </c>
      <c r="Q626" s="51">
        <f t="shared" si="59"/>
        <v>28910.898000000001</v>
      </c>
    </row>
    <row r="627" spans="1:17" ht="12.95" customHeight="1">
      <c r="A627" s="13" t="s">
        <v>141</v>
      </c>
      <c r="B627" s="12"/>
      <c r="C627" s="11">
        <v>43930.31</v>
      </c>
      <c r="D627" s="11"/>
      <c r="E627" s="22">
        <f t="shared" si="54"/>
        <v>9148.0135023587827</v>
      </c>
      <c r="F627" s="22">
        <f t="shared" si="55"/>
        <v>9148</v>
      </c>
      <c r="G627" s="22">
        <f t="shared" si="56"/>
        <v>8.1025600011344068E-3</v>
      </c>
      <c r="I627" s="22">
        <f t="shared" si="57"/>
        <v>8.1025600011344068E-3</v>
      </c>
      <c r="O627" s="22">
        <f t="shared" ca="1" si="58"/>
        <v>-7.211695583373666E-4</v>
      </c>
      <c r="Q627" s="51">
        <f t="shared" si="59"/>
        <v>28911.809999999998</v>
      </c>
    </row>
    <row r="628" spans="1:17" ht="12.95" customHeight="1">
      <c r="A628" s="13" t="s">
        <v>141</v>
      </c>
      <c r="B628" s="12" t="s">
        <v>46</v>
      </c>
      <c r="C628" s="11">
        <v>43932.396999999997</v>
      </c>
      <c r="D628" s="11"/>
      <c r="E628" s="22">
        <f t="shared" si="54"/>
        <v>9151.491344273054</v>
      </c>
      <c r="F628" s="22">
        <f t="shared" si="55"/>
        <v>9151.5</v>
      </c>
      <c r="G628" s="22">
        <f t="shared" si="56"/>
        <v>-5.1941700003226288E-3</v>
      </c>
      <c r="I628" s="22">
        <f t="shared" si="57"/>
        <v>-5.1941700003226288E-3</v>
      </c>
      <c r="O628" s="22">
        <f t="shared" ca="1" si="58"/>
        <v>-7.1604106566601315E-4</v>
      </c>
      <c r="Q628" s="51">
        <f t="shared" si="59"/>
        <v>28913.896999999997</v>
      </c>
    </row>
    <row r="629" spans="1:17" ht="12.95" customHeight="1">
      <c r="A629" s="13" t="s">
        <v>141</v>
      </c>
      <c r="B629" s="12" t="s">
        <v>46</v>
      </c>
      <c r="C629" s="11">
        <v>43932.408000000003</v>
      </c>
      <c r="D629" s="11"/>
      <c r="E629" s="22">
        <f t="shared" si="54"/>
        <v>9151.5096750162629</v>
      </c>
      <c r="F629" s="22">
        <f t="shared" si="55"/>
        <v>9151.5</v>
      </c>
      <c r="G629" s="22">
        <f t="shared" si="56"/>
        <v>5.805830005556345E-3</v>
      </c>
      <c r="I629" s="22">
        <f t="shared" si="57"/>
        <v>5.805830005556345E-3</v>
      </c>
      <c r="O629" s="22">
        <f t="shared" ca="1" si="58"/>
        <v>-7.1604106566601315E-4</v>
      </c>
      <c r="Q629" s="51">
        <f t="shared" si="59"/>
        <v>28913.908000000003</v>
      </c>
    </row>
    <row r="630" spans="1:17" ht="12.95" customHeight="1">
      <c r="A630" s="13" t="s">
        <v>141</v>
      </c>
      <c r="B630" s="12" t="s">
        <v>46</v>
      </c>
      <c r="C630" s="11">
        <v>43935.4</v>
      </c>
      <c r="D630" s="11"/>
      <c r="E630" s="22">
        <f t="shared" si="54"/>
        <v>9156.4956371664757</v>
      </c>
      <c r="F630" s="22">
        <f t="shared" si="55"/>
        <v>9156.5</v>
      </c>
      <c r="G630" s="22">
        <f t="shared" si="56"/>
        <v>-2.6180699933320284E-3</v>
      </c>
      <c r="I630" s="22">
        <f t="shared" si="57"/>
        <v>-2.6180699933320284E-3</v>
      </c>
      <c r="O630" s="22">
        <f t="shared" ca="1" si="58"/>
        <v>-7.0871464756407619E-4</v>
      </c>
      <c r="Q630" s="51">
        <f t="shared" si="59"/>
        <v>28916.9</v>
      </c>
    </row>
    <row r="631" spans="1:17" ht="12.95" customHeight="1">
      <c r="A631" s="13" t="s">
        <v>141</v>
      </c>
      <c r="B631" s="12"/>
      <c r="C631" s="11">
        <v>43937.508999999998</v>
      </c>
      <c r="D631" s="11"/>
      <c r="E631" s="22">
        <f t="shared" si="54"/>
        <v>9160.0101405671394</v>
      </c>
      <c r="F631" s="22">
        <f t="shared" si="55"/>
        <v>9160</v>
      </c>
      <c r="G631" s="22">
        <f t="shared" si="56"/>
        <v>6.0852000024169683E-3</v>
      </c>
      <c r="I631" s="22">
        <f t="shared" si="57"/>
        <v>6.0852000024169683E-3</v>
      </c>
      <c r="O631" s="22">
        <f t="shared" ca="1" si="58"/>
        <v>-7.0358615489272275E-4</v>
      </c>
      <c r="Q631" s="51">
        <f t="shared" si="59"/>
        <v>28919.008999999998</v>
      </c>
    </row>
    <row r="632" spans="1:17" ht="12.95" customHeight="1">
      <c r="A632" s="13" t="s">
        <v>141</v>
      </c>
      <c r="B632" s="12"/>
      <c r="C632" s="11">
        <v>43955.499000000003</v>
      </c>
      <c r="D632" s="11"/>
      <c r="E632" s="22">
        <f t="shared" si="54"/>
        <v>9189.9892378540335</v>
      </c>
      <c r="F632" s="22">
        <f t="shared" si="55"/>
        <v>9190</v>
      </c>
      <c r="G632" s="22">
        <f t="shared" si="56"/>
        <v>-6.4581999977235682E-3</v>
      </c>
      <c r="I632" s="22">
        <f t="shared" si="57"/>
        <v>-6.4581999977235682E-3</v>
      </c>
      <c r="O632" s="22">
        <f t="shared" ca="1" si="58"/>
        <v>-6.5962764628110966E-4</v>
      </c>
      <c r="Q632" s="51">
        <f t="shared" si="59"/>
        <v>28936.999000000003</v>
      </c>
    </row>
    <row r="633" spans="1:17" ht="12.95" customHeight="1">
      <c r="A633" s="13" t="s">
        <v>141</v>
      </c>
      <c r="B633" s="12" t="s">
        <v>46</v>
      </c>
      <c r="C633" s="11">
        <v>43956.408000000003</v>
      </c>
      <c r="D633" s="11"/>
      <c r="E633" s="22">
        <f t="shared" si="54"/>
        <v>9191.5040238147776</v>
      </c>
      <c r="F633" s="22">
        <f t="shared" si="55"/>
        <v>9191.5</v>
      </c>
      <c r="G633" s="22">
        <f t="shared" si="56"/>
        <v>2.4146300056600012E-3</v>
      </c>
      <c r="I633" s="22">
        <f t="shared" si="57"/>
        <v>2.4146300056600012E-3</v>
      </c>
      <c r="O633" s="22">
        <f t="shared" ca="1" si="58"/>
        <v>-6.5742972085052961E-4</v>
      </c>
      <c r="Q633" s="51">
        <f t="shared" si="59"/>
        <v>28937.908000000003</v>
      </c>
    </row>
    <row r="634" spans="1:17" ht="12.95" customHeight="1">
      <c r="A634" s="13" t="s">
        <v>141</v>
      </c>
      <c r="B634" s="12"/>
      <c r="C634" s="11">
        <v>43957.307999999997</v>
      </c>
      <c r="D634" s="11"/>
      <c r="E634" s="22">
        <f t="shared" si="54"/>
        <v>9193.0038118947123</v>
      </c>
      <c r="F634" s="22">
        <f t="shared" si="55"/>
        <v>9193</v>
      </c>
      <c r="G634" s="22">
        <f t="shared" si="56"/>
        <v>2.2874600035720505E-3</v>
      </c>
      <c r="I634" s="22">
        <f t="shared" si="57"/>
        <v>2.2874600035720505E-3</v>
      </c>
      <c r="O634" s="22">
        <f t="shared" ca="1" si="58"/>
        <v>-6.5523179541994957E-4</v>
      </c>
      <c r="Q634" s="51">
        <f t="shared" si="59"/>
        <v>28938.807999999997</v>
      </c>
    </row>
    <row r="635" spans="1:17" ht="12.95" customHeight="1">
      <c r="A635" s="13" t="s">
        <v>142</v>
      </c>
      <c r="B635" s="12" t="s">
        <v>46</v>
      </c>
      <c r="C635" s="11">
        <v>43968.413999999997</v>
      </c>
      <c r="D635" s="11"/>
      <c r="E635" s="22">
        <f t="shared" si="54"/>
        <v>9211.5111968012243</v>
      </c>
      <c r="F635" s="22">
        <f t="shared" si="55"/>
        <v>9211.5</v>
      </c>
      <c r="G635" s="22">
        <f t="shared" si="56"/>
        <v>6.7190299960202537E-3</v>
      </c>
      <c r="I635" s="22">
        <f t="shared" si="57"/>
        <v>6.7190299960202537E-3</v>
      </c>
      <c r="O635" s="22">
        <f t="shared" ca="1" si="58"/>
        <v>-6.2812404844278871E-4</v>
      </c>
      <c r="Q635" s="51">
        <f t="shared" si="59"/>
        <v>28949.913999999997</v>
      </c>
    </row>
    <row r="636" spans="1:17" ht="12.95" customHeight="1">
      <c r="A636" s="13" t="s">
        <v>142</v>
      </c>
      <c r="B636" s="12" t="s">
        <v>46</v>
      </c>
      <c r="C636" s="11">
        <v>43971.413</v>
      </c>
      <c r="D636" s="11"/>
      <c r="E636" s="22">
        <f t="shared" si="54"/>
        <v>9216.5088239698453</v>
      </c>
      <c r="F636" s="22">
        <f t="shared" si="55"/>
        <v>9216.5</v>
      </c>
      <c r="G636" s="22">
        <f t="shared" si="56"/>
        <v>5.2951300021959469E-3</v>
      </c>
      <c r="I636" s="22">
        <f t="shared" si="57"/>
        <v>5.2951300021959469E-3</v>
      </c>
      <c r="O636" s="22">
        <f t="shared" ca="1" si="58"/>
        <v>-6.2079763034085349E-4</v>
      </c>
      <c r="Q636" s="51">
        <f t="shared" si="59"/>
        <v>28952.913</v>
      </c>
    </row>
    <row r="637" spans="1:17" ht="12.95" customHeight="1">
      <c r="A637" s="13" t="s">
        <v>142</v>
      </c>
      <c r="B637" s="12" t="s">
        <v>46</v>
      </c>
      <c r="C637" s="11">
        <v>43977.392</v>
      </c>
      <c r="D637" s="11"/>
      <c r="E637" s="22">
        <f t="shared" si="54"/>
        <v>9226.4724161142731</v>
      </c>
      <c r="F637" s="22">
        <f t="shared" si="55"/>
        <v>9226.5</v>
      </c>
      <c r="G637" s="22">
        <f t="shared" si="56"/>
        <v>-1.6552670000237413E-2</v>
      </c>
      <c r="I637" s="22">
        <f t="shared" si="57"/>
        <v>-1.6552670000237413E-2</v>
      </c>
      <c r="O637" s="22">
        <f t="shared" ca="1" si="58"/>
        <v>-6.0614479413698304E-4</v>
      </c>
      <c r="Q637" s="51">
        <f t="shared" si="59"/>
        <v>28958.892</v>
      </c>
    </row>
    <row r="638" spans="1:17" ht="12.95" customHeight="1">
      <c r="A638" s="48" t="s">
        <v>143</v>
      </c>
      <c r="B638" s="49" t="s">
        <v>46</v>
      </c>
      <c r="C638" s="50">
        <v>43977.413999999997</v>
      </c>
      <c r="D638" s="11"/>
      <c r="E638" s="22">
        <f t="shared" si="54"/>
        <v>9226.5090776006673</v>
      </c>
      <c r="F638" s="22">
        <f t="shared" si="55"/>
        <v>9226.5</v>
      </c>
      <c r="G638" s="22">
        <f t="shared" si="56"/>
        <v>5.4473299969686195E-3</v>
      </c>
      <c r="I638" s="22">
        <f t="shared" si="57"/>
        <v>5.4473299969686195E-3</v>
      </c>
      <c r="O638" s="22">
        <f t="shared" ca="1" si="58"/>
        <v>-6.0614479413698304E-4</v>
      </c>
      <c r="Q638" s="51">
        <f t="shared" si="59"/>
        <v>28958.913999999997</v>
      </c>
    </row>
    <row r="639" spans="1:17" ht="12.95" customHeight="1">
      <c r="A639" s="13" t="s">
        <v>142</v>
      </c>
      <c r="B639" s="12"/>
      <c r="C639" s="11">
        <v>43978.298000000003</v>
      </c>
      <c r="D639" s="11"/>
      <c r="E639" s="22">
        <f t="shared" si="54"/>
        <v>9227.9822027814225</v>
      </c>
      <c r="F639" s="22">
        <f t="shared" si="55"/>
        <v>9228</v>
      </c>
      <c r="G639" s="22">
        <f t="shared" si="56"/>
        <v>-1.0679839993827045E-2</v>
      </c>
      <c r="I639" s="22">
        <f t="shared" si="57"/>
        <v>-1.0679839993827045E-2</v>
      </c>
      <c r="O639" s="22">
        <f t="shared" ca="1" si="58"/>
        <v>-6.0394686870640125E-4</v>
      </c>
      <c r="Q639" s="51">
        <f t="shared" si="59"/>
        <v>28959.798000000003</v>
      </c>
    </row>
    <row r="640" spans="1:17" ht="12.95" customHeight="1">
      <c r="A640" s="13" t="s">
        <v>131</v>
      </c>
      <c r="B640" s="12"/>
      <c r="C640" s="11">
        <v>43980.703999999998</v>
      </c>
      <c r="D640" s="11"/>
      <c r="E640" s="22">
        <f t="shared" si="54"/>
        <v>9231.9916362484655</v>
      </c>
      <c r="F640" s="22">
        <f t="shared" si="55"/>
        <v>9232</v>
      </c>
      <c r="G640" s="22">
        <f t="shared" si="56"/>
        <v>-5.0189600005978718E-3</v>
      </c>
      <c r="I640" s="22">
        <f t="shared" si="57"/>
        <v>-5.0189600005978718E-3</v>
      </c>
      <c r="O640" s="22">
        <f t="shared" ca="1" si="58"/>
        <v>-5.9808573422485273E-4</v>
      </c>
      <c r="Q640" s="51">
        <f t="shared" si="59"/>
        <v>28962.203999999998</v>
      </c>
    </row>
    <row r="641" spans="1:17" ht="12.95" customHeight="1">
      <c r="A641" s="13" t="s">
        <v>142</v>
      </c>
      <c r="B641" s="12" t="s">
        <v>46</v>
      </c>
      <c r="C641" s="11">
        <v>43983.398999999998</v>
      </c>
      <c r="D641" s="11"/>
      <c r="E641" s="22">
        <f t="shared" si="54"/>
        <v>9236.482668332299</v>
      </c>
      <c r="F641" s="22">
        <f t="shared" si="55"/>
        <v>9236.5</v>
      </c>
      <c r="G641" s="22">
        <f t="shared" si="56"/>
        <v>-1.0400469996966422E-2</v>
      </c>
      <c r="I641" s="22">
        <f t="shared" si="57"/>
        <v>-1.0400469996966422E-2</v>
      </c>
      <c r="O641" s="22">
        <f t="shared" ca="1" si="58"/>
        <v>-5.9149195793311259E-4</v>
      </c>
      <c r="Q641" s="51">
        <f t="shared" si="59"/>
        <v>28964.898999999998</v>
      </c>
    </row>
    <row r="642" spans="1:17" ht="12.95" customHeight="1">
      <c r="A642" s="13" t="s">
        <v>142</v>
      </c>
      <c r="B642" s="12" t="s">
        <v>46</v>
      </c>
      <c r="C642" s="11">
        <v>43983.406999999999</v>
      </c>
      <c r="D642" s="11"/>
      <c r="E642" s="22">
        <f t="shared" si="54"/>
        <v>9236.4959997819005</v>
      </c>
      <c r="F642" s="22">
        <f t="shared" si="55"/>
        <v>9236.5</v>
      </c>
      <c r="G642" s="22">
        <f t="shared" si="56"/>
        <v>-2.4004699953366071E-3</v>
      </c>
      <c r="I642" s="22">
        <f t="shared" si="57"/>
        <v>-2.4004699953366071E-3</v>
      </c>
      <c r="O642" s="22">
        <f t="shared" ca="1" si="58"/>
        <v>-5.9149195793311259E-4</v>
      </c>
      <c r="Q642" s="51">
        <f t="shared" si="59"/>
        <v>28964.906999999999</v>
      </c>
    </row>
    <row r="643" spans="1:17" ht="12.95" customHeight="1">
      <c r="A643" s="13" t="s">
        <v>142</v>
      </c>
      <c r="B643" s="12" t="s">
        <v>46</v>
      </c>
      <c r="C643" s="11">
        <v>43983.413</v>
      </c>
      <c r="D643" s="11"/>
      <c r="E643" s="22">
        <f t="shared" si="54"/>
        <v>9236.5059983691026</v>
      </c>
      <c r="F643" s="22">
        <f t="shared" si="55"/>
        <v>9236.5</v>
      </c>
      <c r="G643" s="22">
        <f t="shared" si="56"/>
        <v>3.5995300058857538E-3</v>
      </c>
      <c r="I643" s="22">
        <f t="shared" si="57"/>
        <v>3.5995300058857538E-3</v>
      </c>
      <c r="O643" s="22">
        <f t="shared" ca="1" si="58"/>
        <v>-5.9149195793311259E-4</v>
      </c>
      <c r="Q643" s="51">
        <f t="shared" si="59"/>
        <v>28964.913</v>
      </c>
    </row>
    <row r="644" spans="1:17" ht="12.95" customHeight="1">
      <c r="A644" s="13" t="s">
        <v>142</v>
      </c>
      <c r="B644" s="12" t="s">
        <v>46</v>
      </c>
      <c r="C644" s="11">
        <v>44001.419000000002</v>
      </c>
      <c r="D644" s="11"/>
      <c r="E644" s="22">
        <f t="shared" si="54"/>
        <v>9266.5117585551889</v>
      </c>
      <c r="F644" s="22">
        <f t="shared" si="55"/>
        <v>9266.5</v>
      </c>
      <c r="G644" s="22">
        <f t="shared" si="56"/>
        <v>7.0561300017288886E-3</v>
      </c>
      <c r="I644" s="22">
        <f t="shared" si="57"/>
        <v>7.0561300017288886E-3</v>
      </c>
      <c r="O644" s="22">
        <f t="shared" ca="1" si="58"/>
        <v>-5.475334493214995E-4</v>
      </c>
      <c r="Q644" s="51">
        <f t="shared" si="59"/>
        <v>28982.919000000002</v>
      </c>
    </row>
    <row r="645" spans="1:17" ht="12.95" customHeight="1">
      <c r="A645" s="13" t="s">
        <v>142</v>
      </c>
      <c r="B645" s="12" t="s">
        <v>46</v>
      </c>
      <c r="C645" s="11">
        <v>44016.404999999999</v>
      </c>
      <c r="D645" s="11"/>
      <c r="E645" s="22">
        <f t="shared" si="54"/>
        <v>9291.4848965174569</v>
      </c>
      <c r="F645" s="22">
        <f t="shared" si="55"/>
        <v>9291.5</v>
      </c>
      <c r="G645" s="22">
        <f t="shared" si="56"/>
        <v>-9.0633700019679964E-3</v>
      </c>
      <c r="I645" s="22">
        <f t="shared" si="57"/>
        <v>-9.0633700019679964E-3</v>
      </c>
      <c r="O645" s="22">
        <f t="shared" ca="1" si="58"/>
        <v>-5.1090135881182337E-4</v>
      </c>
      <c r="Q645" s="51">
        <f t="shared" si="59"/>
        <v>28997.904999999999</v>
      </c>
    </row>
    <row r="646" spans="1:17" ht="12.95" customHeight="1">
      <c r="A646" s="13" t="s">
        <v>142</v>
      </c>
      <c r="B646" s="12" t="s">
        <v>46</v>
      </c>
      <c r="C646" s="11">
        <v>44022.417000000001</v>
      </c>
      <c r="D646" s="11"/>
      <c r="E646" s="22">
        <f t="shared" si="54"/>
        <v>9301.5034808914897</v>
      </c>
      <c r="F646" s="22">
        <f t="shared" si="55"/>
        <v>9301.5</v>
      </c>
      <c r="G646" s="22">
        <f t="shared" si="56"/>
        <v>2.0888300059596077E-3</v>
      </c>
      <c r="I646" s="22">
        <f t="shared" si="57"/>
        <v>2.0888300059596077E-3</v>
      </c>
      <c r="O646" s="22">
        <f t="shared" ca="1" si="58"/>
        <v>-4.9624852260795292E-4</v>
      </c>
      <c r="Q646" s="51">
        <f t="shared" si="59"/>
        <v>29003.917000000001</v>
      </c>
    </row>
    <row r="647" spans="1:17" ht="12.95" customHeight="1">
      <c r="A647" s="13" t="s">
        <v>144</v>
      </c>
      <c r="B647" s="12"/>
      <c r="C647" s="11">
        <v>44234.553999999996</v>
      </c>
      <c r="D647" s="11"/>
      <c r="E647" s="22">
        <f t="shared" si="54"/>
        <v>9655.0151963527533</v>
      </c>
      <c r="F647" s="22">
        <f t="shared" si="55"/>
        <v>9655</v>
      </c>
      <c r="G647" s="22">
        <f t="shared" si="56"/>
        <v>9.1191000028629787E-3</v>
      </c>
      <c r="I647" s="22">
        <f t="shared" si="57"/>
        <v>9.1191000028629787E-3</v>
      </c>
      <c r="O647" s="22">
        <f t="shared" ca="1" si="58"/>
        <v>2.1729237198874971E-5</v>
      </c>
      <c r="Q647" s="51">
        <f t="shared" si="59"/>
        <v>29216.053999999996</v>
      </c>
    </row>
    <row r="648" spans="1:17" ht="12.95" customHeight="1">
      <c r="A648" s="13" t="s">
        <v>144</v>
      </c>
      <c r="B648" s="12"/>
      <c r="C648" s="11">
        <v>44276.542000000001</v>
      </c>
      <c r="D648" s="11"/>
      <c r="E648" s="22">
        <f t="shared" si="54"/>
        <v>9724.9853095757626</v>
      </c>
      <c r="F648" s="22">
        <f t="shared" si="55"/>
        <v>9725</v>
      </c>
      <c r="G648" s="22">
        <f t="shared" si="56"/>
        <v>-8.8154999975813553E-3</v>
      </c>
      <c r="I648" s="22">
        <f t="shared" si="57"/>
        <v>-8.8154999975813553E-3</v>
      </c>
      <c r="O648" s="22">
        <f t="shared" ca="1" si="58"/>
        <v>1.2429909062596986E-4</v>
      </c>
      <c r="Q648" s="51">
        <f t="shared" si="59"/>
        <v>29258.042000000001</v>
      </c>
    </row>
    <row r="649" spans="1:17" ht="12.95" customHeight="1">
      <c r="A649" s="13" t="s">
        <v>144</v>
      </c>
      <c r="B649" s="12"/>
      <c r="C649" s="11">
        <v>44276.546000000002</v>
      </c>
      <c r="D649" s="11"/>
      <c r="E649" s="22">
        <f t="shared" si="54"/>
        <v>9724.9919753005652</v>
      </c>
      <c r="F649" s="22">
        <f t="shared" si="55"/>
        <v>9725</v>
      </c>
      <c r="G649" s="22">
        <f t="shared" si="56"/>
        <v>-4.815499996766448E-3</v>
      </c>
      <c r="I649" s="22">
        <f t="shared" si="57"/>
        <v>-4.815499996766448E-3</v>
      </c>
      <c r="O649" s="22">
        <f t="shared" ca="1" si="58"/>
        <v>1.2429909062596986E-4</v>
      </c>
      <c r="Q649" s="51">
        <f t="shared" si="59"/>
        <v>29258.046000000002</v>
      </c>
    </row>
    <row r="650" spans="1:17" ht="12.95" customHeight="1">
      <c r="A650" s="13" t="s">
        <v>144</v>
      </c>
      <c r="B650" s="12"/>
      <c r="C650" s="11">
        <v>44290.364999999998</v>
      </c>
      <c r="D650" s="11"/>
      <c r="E650" s="22">
        <f t="shared" si="54"/>
        <v>9748.0203880525023</v>
      </c>
      <c r="F650" s="22">
        <f t="shared" si="55"/>
        <v>9748</v>
      </c>
      <c r="G650" s="22">
        <f t="shared" si="56"/>
        <v>1.2234560002980288E-2</v>
      </c>
      <c r="I650" s="22">
        <f t="shared" si="57"/>
        <v>1.2234560002980288E-2</v>
      </c>
      <c r="O650" s="22">
        <f t="shared" ca="1" si="58"/>
        <v>1.5800061389487259E-4</v>
      </c>
      <c r="Q650" s="51">
        <f t="shared" si="59"/>
        <v>29271.864999999998</v>
      </c>
    </row>
    <row r="651" spans="1:17" ht="12.95" customHeight="1">
      <c r="A651" s="13" t="s">
        <v>145</v>
      </c>
      <c r="B651" s="12" t="s">
        <v>46</v>
      </c>
      <c r="C651" s="11">
        <v>44292.454899999997</v>
      </c>
      <c r="D651" s="11"/>
      <c r="E651" s="22">
        <f t="shared" si="54"/>
        <v>9751.503062617252</v>
      </c>
      <c r="F651" s="22">
        <f t="shared" si="55"/>
        <v>9751.5</v>
      </c>
      <c r="G651" s="22">
        <f t="shared" si="56"/>
        <v>1.8378300010226667E-3</v>
      </c>
      <c r="I651" s="22">
        <f t="shared" si="57"/>
        <v>1.8378300010226667E-3</v>
      </c>
      <c r="O651" s="22">
        <f t="shared" ca="1" si="58"/>
        <v>1.6312910656622777E-4</v>
      </c>
      <c r="Q651" s="51">
        <f t="shared" si="59"/>
        <v>29273.954899999997</v>
      </c>
    </row>
    <row r="652" spans="1:17" ht="12.95" customHeight="1">
      <c r="A652" s="13" t="s">
        <v>131</v>
      </c>
      <c r="B652" s="12"/>
      <c r="C652" s="11">
        <v>44307.758999999998</v>
      </c>
      <c r="D652" s="11"/>
      <c r="E652" s="22">
        <f t="shared" si="54"/>
        <v>9777.0062923442256</v>
      </c>
      <c r="F652" s="22">
        <f t="shared" si="55"/>
        <v>9777</v>
      </c>
      <c r="G652" s="22">
        <f t="shared" si="56"/>
        <v>3.7759400001959875E-3</v>
      </c>
      <c r="I652" s="22">
        <f t="shared" si="57"/>
        <v>3.7759400001959875E-3</v>
      </c>
      <c r="O652" s="22">
        <f t="shared" ca="1" si="58"/>
        <v>2.0049383888609724E-4</v>
      </c>
      <c r="Q652" s="51">
        <f t="shared" si="59"/>
        <v>29289.258999999998</v>
      </c>
    </row>
    <row r="653" spans="1:17" ht="12.95" customHeight="1">
      <c r="A653" s="13" t="s">
        <v>146</v>
      </c>
      <c r="B653" s="12" t="s">
        <v>46</v>
      </c>
      <c r="C653" s="11">
        <v>44331.455000000002</v>
      </c>
      <c r="D653" s="11"/>
      <c r="E653" s="22">
        <f t="shared" si="54"/>
        <v>9816.4940460579655</v>
      </c>
      <c r="F653" s="22">
        <f t="shared" si="55"/>
        <v>9816.5</v>
      </c>
      <c r="G653" s="22">
        <f t="shared" si="56"/>
        <v>-3.5728699949686415E-3</v>
      </c>
      <c r="I653" s="22">
        <f t="shared" si="57"/>
        <v>-3.5728699949686415E-3</v>
      </c>
      <c r="O653" s="22">
        <f t="shared" ca="1" si="58"/>
        <v>2.583725418913857E-4</v>
      </c>
      <c r="Q653" s="51">
        <f t="shared" si="59"/>
        <v>29312.955000000002</v>
      </c>
    </row>
    <row r="654" spans="1:17" ht="12.95" customHeight="1">
      <c r="A654" s="13" t="s">
        <v>146</v>
      </c>
      <c r="B654" s="12" t="s">
        <v>46</v>
      </c>
      <c r="C654" s="11">
        <v>44331.457000000002</v>
      </c>
      <c r="D654" s="11"/>
      <c r="E654" s="22">
        <f t="shared" si="54"/>
        <v>9816.4973789203668</v>
      </c>
      <c r="F654" s="22">
        <f t="shared" si="55"/>
        <v>9816.5</v>
      </c>
      <c r="G654" s="22">
        <f t="shared" si="56"/>
        <v>-1.5728699945611879E-3</v>
      </c>
      <c r="I654" s="22">
        <f t="shared" si="57"/>
        <v>-1.5728699945611879E-3</v>
      </c>
      <c r="O654" s="22">
        <f t="shared" ca="1" si="58"/>
        <v>2.583725418913857E-4</v>
      </c>
      <c r="Q654" s="51">
        <f t="shared" si="59"/>
        <v>29312.957000000002</v>
      </c>
    </row>
    <row r="655" spans="1:17" ht="12.95" customHeight="1">
      <c r="A655" s="13" t="s">
        <v>131</v>
      </c>
      <c r="B655" s="12"/>
      <c r="C655" s="11">
        <v>44334.76</v>
      </c>
      <c r="D655" s="11"/>
      <c r="E655" s="22">
        <f t="shared" si="54"/>
        <v>9822.0016011737625</v>
      </c>
      <c r="F655" s="22">
        <f t="shared" si="55"/>
        <v>9822</v>
      </c>
      <c r="G655" s="22">
        <f t="shared" si="56"/>
        <v>9.6084000688279048E-4</v>
      </c>
      <c r="I655" s="22">
        <f t="shared" si="57"/>
        <v>9.6084000688279048E-4</v>
      </c>
      <c r="O655" s="22">
        <f t="shared" ca="1" si="58"/>
        <v>2.6643160180351601E-4</v>
      </c>
      <c r="Q655" s="51">
        <f t="shared" si="59"/>
        <v>29316.260000000002</v>
      </c>
    </row>
    <row r="656" spans="1:17" ht="12.95" customHeight="1">
      <c r="A656" s="13" t="s">
        <v>146</v>
      </c>
      <c r="B656" s="12" t="s">
        <v>46</v>
      </c>
      <c r="C656" s="11">
        <v>44337.45</v>
      </c>
      <c r="D656" s="11"/>
      <c r="E656" s="22">
        <f t="shared" si="54"/>
        <v>9826.4843011015873</v>
      </c>
      <c r="F656" s="22">
        <f t="shared" si="55"/>
        <v>9826.5</v>
      </c>
      <c r="G656" s="22">
        <f t="shared" si="56"/>
        <v>-9.4206700014183298E-3</v>
      </c>
      <c r="I656" s="22">
        <f t="shared" si="57"/>
        <v>-9.4206700014183298E-3</v>
      </c>
      <c r="O656" s="22">
        <f t="shared" ca="1" si="58"/>
        <v>2.7302537809525788E-4</v>
      </c>
      <c r="Q656" s="51">
        <f t="shared" si="59"/>
        <v>29318.949999999997</v>
      </c>
    </row>
    <row r="657" spans="1:17" ht="12.95" customHeight="1">
      <c r="A657" s="13" t="s">
        <v>146</v>
      </c>
      <c r="B657" s="12"/>
      <c r="C657" s="11">
        <v>44341.36</v>
      </c>
      <c r="D657" s="11"/>
      <c r="E657" s="22">
        <f t="shared" si="54"/>
        <v>9833.0000470933501</v>
      </c>
      <c r="F657" s="22">
        <f t="shared" si="55"/>
        <v>9833</v>
      </c>
      <c r="G657" s="22">
        <f t="shared" si="56"/>
        <v>2.8260001272428781E-5</v>
      </c>
      <c r="I657" s="22">
        <f t="shared" si="57"/>
        <v>2.8260001272428781E-5</v>
      </c>
      <c r="O657" s="22">
        <f t="shared" ca="1" si="58"/>
        <v>2.8254972162777316E-4</v>
      </c>
      <c r="Q657" s="51">
        <f t="shared" si="59"/>
        <v>29322.86</v>
      </c>
    </row>
    <row r="658" spans="1:17" ht="12.95" customHeight="1">
      <c r="A658" s="13" t="s">
        <v>146</v>
      </c>
      <c r="B658" s="12"/>
      <c r="C658" s="11">
        <v>44341.366000000002</v>
      </c>
      <c r="D658" s="11"/>
      <c r="E658" s="22">
        <f t="shared" si="54"/>
        <v>9833.0100456805521</v>
      </c>
      <c r="F658" s="22">
        <f t="shared" si="55"/>
        <v>9833</v>
      </c>
      <c r="G658" s="22">
        <f t="shared" si="56"/>
        <v>6.0282600024947897E-3</v>
      </c>
      <c r="I658" s="22">
        <f t="shared" si="57"/>
        <v>6.0282600024947897E-3</v>
      </c>
      <c r="O658" s="22">
        <f t="shared" ca="1" si="58"/>
        <v>2.8254972162777316E-4</v>
      </c>
      <c r="Q658" s="51">
        <f t="shared" si="59"/>
        <v>29322.866000000002</v>
      </c>
    </row>
    <row r="659" spans="1:17" ht="12.95" customHeight="1">
      <c r="A659" s="13" t="s">
        <v>146</v>
      </c>
      <c r="B659" s="12"/>
      <c r="C659" s="11">
        <v>44359.360999999997</v>
      </c>
      <c r="D659" s="11"/>
      <c r="E659" s="22">
        <f t="shared" si="54"/>
        <v>9862.9974751234313</v>
      </c>
      <c r="F659" s="22">
        <f t="shared" si="55"/>
        <v>9863</v>
      </c>
      <c r="G659" s="22">
        <f t="shared" si="56"/>
        <v>-1.5151400002650917E-3</v>
      </c>
      <c r="I659" s="22">
        <f t="shared" si="57"/>
        <v>-1.5151400002650917E-3</v>
      </c>
      <c r="O659" s="22">
        <f t="shared" ca="1" si="58"/>
        <v>3.2650823023938451E-4</v>
      </c>
      <c r="Q659" s="51">
        <f t="shared" si="59"/>
        <v>29340.860999999997</v>
      </c>
    </row>
    <row r="660" spans="1:17" ht="12.95" customHeight="1">
      <c r="A660" s="13" t="s">
        <v>146</v>
      </c>
      <c r="B660" s="12"/>
      <c r="C660" s="11">
        <v>44359.364000000001</v>
      </c>
      <c r="D660" s="11"/>
      <c r="E660" s="22">
        <f t="shared" si="54"/>
        <v>9863.0024744170387</v>
      </c>
      <c r="F660" s="22">
        <f t="shared" si="55"/>
        <v>9863</v>
      </c>
      <c r="G660" s="22">
        <f t="shared" si="56"/>
        <v>1.4848600039840676E-3</v>
      </c>
      <c r="I660" s="22">
        <f t="shared" si="57"/>
        <v>1.4848600039840676E-3</v>
      </c>
      <c r="O660" s="22">
        <f t="shared" ca="1" si="58"/>
        <v>3.2650823023938451E-4</v>
      </c>
      <c r="Q660" s="51">
        <f t="shared" si="59"/>
        <v>29340.864000000001</v>
      </c>
    </row>
    <row r="661" spans="1:17" ht="12.95" customHeight="1">
      <c r="A661" s="13" t="s">
        <v>147</v>
      </c>
      <c r="B661" s="12"/>
      <c r="C661" s="11">
        <v>44362.366000000002</v>
      </c>
      <c r="D661" s="11"/>
      <c r="E661" s="22">
        <f t="shared" ref="E661:E724" si="60">+(C661-C$7)/C$8</f>
        <v>9868.0051008792525</v>
      </c>
      <c r="F661" s="22">
        <f t="shared" ref="F661:F724" si="61">ROUND(2*E661,0)/2</f>
        <v>9868</v>
      </c>
      <c r="G661" s="22">
        <f t="shared" ref="G661:G724" si="62">+C661-(C$7+F661*C$8)</f>
        <v>3.0609600071329623E-3</v>
      </c>
      <c r="I661" s="22">
        <f t="shared" ref="I661:I724" si="63">+G661</f>
        <v>3.0609600071329623E-3</v>
      </c>
      <c r="O661" s="22">
        <f t="shared" ref="O661:O724" ca="1" si="64">+C$11+C$12*$F661</f>
        <v>3.3383464834131973E-4</v>
      </c>
      <c r="Q661" s="51">
        <f t="shared" ref="Q661:Q724" si="65">+C661-15018.5</f>
        <v>29343.866000000002</v>
      </c>
    </row>
    <row r="662" spans="1:17" ht="12.95" customHeight="1">
      <c r="A662" s="13" t="s">
        <v>147</v>
      </c>
      <c r="B662" s="12"/>
      <c r="C662" s="11">
        <v>44362.366999999998</v>
      </c>
      <c r="D662" s="11"/>
      <c r="E662" s="22">
        <f t="shared" si="60"/>
        <v>9868.0067673104477</v>
      </c>
      <c r="F662" s="22">
        <f t="shared" si="61"/>
        <v>9868</v>
      </c>
      <c r="G662" s="22">
        <f t="shared" si="62"/>
        <v>4.0609600036987104E-3</v>
      </c>
      <c r="I662" s="22">
        <f t="shared" si="63"/>
        <v>4.0609600036987104E-3</v>
      </c>
      <c r="O662" s="22">
        <f t="shared" ca="1" si="64"/>
        <v>3.3383464834131973E-4</v>
      </c>
      <c r="Q662" s="51">
        <f t="shared" si="65"/>
        <v>29343.866999999998</v>
      </c>
    </row>
    <row r="663" spans="1:17" ht="12.95" customHeight="1">
      <c r="A663" s="13" t="s">
        <v>147</v>
      </c>
      <c r="B663" s="12"/>
      <c r="C663" s="11">
        <v>44371.366000000002</v>
      </c>
      <c r="D663" s="11"/>
      <c r="E663" s="22">
        <f t="shared" si="60"/>
        <v>9883.0029816786955</v>
      </c>
      <c r="F663" s="22">
        <f t="shared" si="61"/>
        <v>9883</v>
      </c>
      <c r="G663" s="22">
        <f t="shared" si="62"/>
        <v>1.7892600080813281E-3</v>
      </c>
      <c r="I663" s="22">
        <f t="shared" si="63"/>
        <v>1.7892600080813281E-3</v>
      </c>
      <c r="O663" s="22">
        <f t="shared" ca="1" si="64"/>
        <v>3.5581390264712714E-4</v>
      </c>
      <c r="Q663" s="51">
        <f t="shared" si="65"/>
        <v>29352.866000000002</v>
      </c>
    </row>
    <row r="664" spans="1:17" ht="12.95" customHeight="1">
      <c r="A664" s="13" t="s">
        <v>147</v>
      </c>
      <c r="B664" s="12"/>
      <c r="C664" s="11">
        <v>44401.364000000001</v>
      </c>
      <c r="D664" s="11"/>
      <c r="E664" s="22">
        <f t="shared" si="60"/>
        <v>9932.9925848144394</v>
      </c>
      <c r="F664" s="22">
        <f t="shared" si="61"/>
        <v>9933</v>
      </c>
      <c r="G664" s="22">
        <f t="shared" si="62"/>
        <v>-4.4497399940155447E-3</v>
      </c>
      <c r="I664" s="22">
        <f t="shared" si="63"/>
        <v>-4.4497399940155447E-3</v>
      </c>
      <c r="O664" s="22">
        <f t="shared" ca="1" si="64"/>
        <v>4.290780836664794E-4</v>
      </c>
      <c r="Q664" s="51">
        <f t="shared" si="65"/>
        <v>29382.864000000001</v>
      </c>
    </row>
    <row r="665" spans="1:17" ht="12.95" customHeight="1">
      <c r="A665" s="13" t="s">
        <v>147</v>
      </c>
      <c r="B665" s="12"/>
      <c r="C665" s="11">
        <v>44401.366999999998</v>
      </c>
      <c r="D665" s="11"/>
      <c r="E665" s="22">
        <f t="shared" si="60"/>
        <v>9932.9975841080341</v>
      </c>
      <c r="F665" s="22">
        <f t="shared" si="61"/>
        <v>9933</v>
      </c>
      <c r="G665" s="22">
        <f t="shared" si="62"/>
        <v>-1.449739997042343E-3</v>
      </c>
      <c r="I665" s="22">
        <f t="shared" si="63"/>
        <v>-1.449739997042343E-3</v>
      </c>
      <c r="O665" s="22">
        <f t="shared" ca="1" si="64"/>
        <v>4.290780836664794E-4</v>
      </c>
      <c r="Q665" s="51">
        <f t="shared" si="65"/>
        <v>29382.866999999998</v>
      </c>
    </row>
    <row r="666" spans="1:17" ht="12.95" customHeight="1">
      <c r="A666" s="13" t="s">
        <v>147</v>
      </c>
      <c r="B666" s="12"/>
      <c r="C666" s="11">
        <v>44401.368999999999</v>
      </c>
      <c r="D666" s="11"/>
      <c r="E666" s="22">
        <f t="shared" si="60"/>
        <v>9933.0009169704335</v>
      </c>
      <c r="F666" s="22">
        <f t="shared" si="61"/>
        <v>9933</v>
      </c>
      <c r="G666" s="22">
        <f t="shared" si="62"/>
        <v>5.5026000336511061E-4</v>
      </c>
      <c r="I666" s="22">
        <f t="shared" si="63"/>
        <v>5.5026000336511061E-4</v>
      </c>
      <c r="O666" s="22">
        <f t="shared" ca="1" si="64"/>
        <v>4.290780836664794E-4</v>
      </c>
      <c r="Q666" s="51">
        <f t="shared" si="65"/>
        <v>29382.868999999999</v>
      </c>
    </row>
    <row r="667" spans="1:17" ht="12.95" customHeight="1">
      <c r="A667" s="13" t="s">
        <v>147</v>
      </c>
      <c r="B667" s="12"/>
      <c r="C667" s="11">
        <v>44404.362000000001</v>
      </c>
      <c r="D667" s="11"/>
      <c r="E667" s="22">
        <f t="shared" si="60"/>
        <v>9937.9885455518524</v>
      </c>
      <c r="F667" s="22">
        <f t="shared" si="61"/>
        <v>9938</v>
      </c>
      <c r="G667" s="22">
        <f t="shared" si="62"/>
        <v>-6.8736399989575148E-3</v>
      </c>
      <c r="I667" s="22">
        <f t="shared" si="63"/>
        <v>-6.8736399989575148E-3</v>
      </c>
      <c r="O667" s="22">
        <f t="shared" ca="1" si="64"/>
        <v>4.3640450176841462E-4</v>
      </c>
      <c r="Q667" s="51">
        <f t="shared" si="65"/>
        <v>29385.862000000001</v>
      </c>
    </row>
    <row r="668" spans="1:17" ht="12.95" customHeight="1">
      <c r="A668" s="13" t="s">
        <v>147</v>
      </c>
      <c r="B668" s="12"/>
      <c r="C668" s="11">
        <v>44404.370199999998</v>
      </c>
      <c r="D668" s="11"/>
      <c r="E668" s="22">
        <f t="shared" si="60"/>
        <v>9938.0022102876865</v>
      </c>
      <c r="F668" s="22">
        <f t="shared" si="61"/>
        <v>9938</v>
      </c>
      <c r="G668" s="22">
        <f t="shared" si="62"/>
        <v>1.3263599976198748E-3</v>
      </c>
      <c r="I668" s="22">
        <f t="shared" si="63"/>
        <v>1.3263599976198748E-3</v>
      </c>
      <c r="O668" s="22">
        <f t="shared" ca="1" si="64"/>
        <v>4.3640450176841462E-4</v>
      </c>
      <c r="Q668" s="51">
        <f t="shared" si="65"/>
        <v>29385.870199999998</v>
      </c>
    </row>
    <row r="669" spans="1:17" ht="12.95" customHeight="1">
      <c r="A669" s="13" t="s">
        <v>148</v>
      </c>
      <c r="B669" s="12"/>
      <c r="C669" s="11">
        <v>44592.506999999998</v>
      </c>
      <c r="D669" s="11"/>
      <c r="E669" s="22">
        <f t="shared" si="60"/>
        <v>10251.519243664205</v>
      </c>
      <c r="F669" s="22">
        <f t="shared" si="61"/>
        <v>10251.5</v>
      </c>
      <c r="G669" s="22">
        <f t="shared" si="62"/>
        <v>1.1547829999472015E-2</v>
      </c>
      <c r="I669" s="22">
        <f t="shared" si="63"/>
        <v>1.1547829999472015E-2</v>
      </c>
      <c r="O669" s="22">
        <f t="shared" ca="1" si="64"/>
        <v>8.9577091675976071E-4</v>
      </c>
      <c r="Q669" s="51">
        <f t="shared" si="65"/>
        <v>29574.006999999998</v>
      </c>
    </row>
    <row r="670" spans="1:17" ht="12.95" customHeight="1">
      <c r="A670" s="13" t="s">
        <v>149</v>
      </c>
      <c r="B670" s="12" t="s">
        <v>46</v>
      </c>
      <c r="C670" s="11">
        <v>44595.506999999998</v>
      </c>
      <c r="D670" s="11"/>
      <c r="E670" s="22">
        <f t="shared" si="60"/>
        <v>10256.518537264019</v>
      </c>
      <c r="F670" s="22">
        <f t="shared" si="61"/>
        <v>10256.5</v>
      </c>
      <c r="G670" s="22">
        <f t="shared" si="62"/>
        <v>1.1123930002213456E-2</v>
      </c>
      <c r="I670" s="22">
        <f t="shared" si="63"/>
        <v>1.1123930002213456E-2</v>
      </c>
      <c r="O670" s="22">
        <f t="shared" ca="1" si="64"/>
        <v>9.0309733486169594E-4</v>
      </c>
      <c r="Q670" s="51">
        <f t="shared" si="65"/>
        <v>29577.006999999998</v>
      </c>
    </row>
    <row r="671" spans="1:17" ht="12.95" customHeight="1">
      <c r="A671" s="13" t="s">
        <v>131</v>
      </c>
      <c r="B671" s="12"/>
      <c r="C671" s="11">
        <v>44598.805999999997</v>
      </c>
      <c r="D671" s="11"/>
      <c r="E671" s="22">
        <f t="shared" si="60"/>
        <v>10262.016093792612</v>
      </c>
      <c r="F671" s="22">
        <f t="shared" si="61"/>
        <v>10262</v>
      </c>
      <c r="G671" s="22">
        <f t="shared" si="62"/>
        <v>9.6576399955665693E-3</v>
      </c>
      <c r="I671" s="22">
        <f t="shared" si="63"/>
        <v>9.6576399955665693E-3</v>
      </c>
      <c r="O671" s="22">
        <f t="shared" ca="1" si="64"/>
        <v>9.1115639477382451E-4</v>
      </c>
      <c r="Q671" s="51">
        <f t="shared" si="65"/>
        <v>29580.305999999997</v>
      </c>
    </row>
    <row r="672" spans="1:17" ht="12.95" customHeight="1">
      <c r="A672" s="13" t="s">
        <v>131</v>
      </c>
      <c r="B672" s="12"/>
      <c r="C672" s="11">
        <v>44616.809000000001</v>
      </c>
      <c r="D672" s="11"/>
      <c r="E672" s="22">
        <f t="shared" si="60"/>
        <v>10292.016854685105</v>
      </c>
      <c r="F672" s="22">
        <f t="shared" si="61"/>
        <v>10292</v>
      </c>
      <c r="G672" s="22">
        <f t="shared" si="62"/>
        <v>1.011424000171246E-2</v>
      </c>
      <c r="I672" s="22">
        <f t="shared" si="63"/>
        <v>1.011424000171246E-2</v>
      </c>
      <c r="O672" s="22">
        <f t="shared" ca="1" si="64"/>
        <v>9.5511490338543586E-4</v>
      </c>
      <c r="Q672" s="51">
        <f t="shared" si="65"/>
        <v>29598.309000000001</v>
      </c>
    </row>
    <row r="673" spans="1:17" ht="12.95" customHeight="1">
      <c r="A673" s="13" t="s">
        <v>131</v>
      </c>
      <c r="B673" s="12"/>
      <c r="C673" s="11">
        <v>44622.805</v>
      </c>
      <c r="D673" s="11"/>
      <c r="E673" s="22">
        <f t="shared" si="60"/>
        <v>10302.008776159933</v>
      </c>
      <c r="F673" s="22">
        <f t="shared" si="61"/>
        <v>10302</v>
      </c>
      <c r="G673" s="22">
        <f t="shared" si="62"/>
        <v>5.2664400063804351E-3</v>
      </c>
      <c r="I673" s="22">
        <f t="shared" si="63"/>
        <v>5.2664400063804351E-3</v>
      </c>
      <c r="O673" s="22">
        <f t="shared" ca="1" si="64"/>
        <v>9.6976773958930632E-4</v>
      </c>
      <c r="Q673" s="51">
        <f t="shared" si="65"/>
        <v>29604.305</v>
      </c>
    </row>
    <row r="674" spans="1:17" ht="12.95" customHeight="1">
      <c r="A674" s="13" t="s">
        <v>131</v>
      </c>
      <c r="B674" s="12"/>
      <c r="C674" s="11">
        <v>44622.809000000001</v>
      </c>
      <c r="D674" s="11"/>
      <c r="E674" s="22">
        <f t="shared" si="60"/>
        <v>10302.015441884734</v>
      </c>
      <c r="F674" s="22">
        <f t="shared" si="61"/>
        <v>10302</v>
      </c>
      <c r="G674" s="22">
        <f t="shared" si="62"/>
        <v>9.2664400071953423E-3</v>
      </c>
      <c r="I674" s="22">
        <f t="shared" si="63"/>
        <v>9.2664400071953423E-3</v>
      </c>
      <c r="O674" s="22">
        <f t="shared" ca="1" si="64"/>
        <v>9.6976773958930632E-4</v>
      </c>
      <c r="Q674" s="51">
        <f t="shared" si="65"/>
        <v>29604.309000000001</v>
      </c>
    </row>
    <row r="675" spans="1:17" ht="12.95" customHeight="1">
      <c r="A675" s="13" t="s">
        <v>150</v>
      </c>
      <c r="B675" s="12" t="s">
        <v>46</v>
      </c>
      <c r="C675" s="11">
        <v>44646.500999999997</v>
      </c>
      <c r="D675" s="11"/>
      <c r="E675" s="22">
        <f t="shared" si="60"/>
        <v>10341.496529873661</v>
      </c>
      <c r="F675" s="22">
        <f t="shared" si="61"/>
        <v>10341.5</v>
      </c>
      <c r="G675" s="22">
        <f t="shared" si="62"/>
        <v>-2.0823700033361092E-3</v>
      </c>
      <c r="I675" s="22">
        <f t="shared" si="63"/>
        <v>-2.0823700033361092E-3</v>
      </c>
      <c r="O675" s="22">
        <f t="shared" ca="1" si="64"/>
        <v>1.0276464425945965E-3</v>
      </c>
      <c r="Q675" s="51">
        <f t="shared" si="65"/>
        <v>29628.000999999997</v>
      </c>
    </row>
    <row r="676" spans="1:17" ht="12.95" customHeight="1">
      <c r="A676" s="13" t="s">
        <v>150</v>
      </c>
      <c r="B676" s="12"/>
      <c r="C676" s="11">
        <v>44659.411</v>
      </c>
      <c r="D676" s="11"/>
      <c r="E676" s="22">
        <f t="shared" si="60"/>
        <v>10363.010156664868</v>
      </c>
      <c r="F676" s="22">
        <f t="shared" si="61"/>
        <v>10363</v>
      </c>
      <c r="G676" s="22">
        <f t="shared" si="62"/>
        <v>6.0948600003030151E-3</v>
      </c>
      <c r="I676" s="22">
        <f t="shared" si="63"/>
        <v>6.0948600003030151E-3</v>
      </c>
      <c r="O676" s="22">
        <f t="shared" ca="1" si="64"/>
        <v>1.0591500404329175E-3</v>
      </c>
      <c r="Q676" s="51">
        <f t="shared" si="65"/>
        <v>29640.911</v>
      </c>
    </row>
    <row r="677" spans="1:17" ht="12.95" customHeight="1">
      <c r="A677" s="13" t="s">
        <v>150</v>
      </c>
      <c r="B677" s="12" t="s">
        <v>46</v>
      </c>
      <c r="C677" s="11">
        <v>44660.311000000002</v>
      </c>
      <c r="D677" s="11"/>
      <c r="E677" s="22">
        <f t="shared" si="60"/>
        <v>10364.509944744814</v>
      </c>
      <c r="F677" s="22">
        <f t="shared" si="61"/>
        <v>10364.5</v>
      </c>
      <c r="G677" s="22">
        <f t="shared" si="62"/>
        <v>5.967690005491022E-3</v>
      </c>
      <c r="I677" s="22">
        <f t="shared" si="63"/>
        <v>5.967690005491022E-3</v>
      </c>
      <c r="O677" s="22">
        <f t="shared" ca="1" si="64"/>
        <v>1.0613479658634992E-3</v>
      </c>
      <c r="Q677" s="51">
        <f t="shared" si="65"/>
        <v>29641.811000000002</v>
      </c>
    </row>
    <row r="678" spans="1:17" ht="12.95" customHeight="1">
      <c r="A678" s="13" t="s">
        <v>151</v>
      </c>
      <c r="B678" s="12"/>
      <c r="C678" s="11">
        <v>44692.406999999999</v>
      </c>
      <c r="D678" s="11"/>
      <c r="E678" s="22">
        <f t="shared" si="60"/>
        <v>10417.995720538023</v>
      </c>
      <c r="F678" s="22">
        <f t="shared" si="61"/>
        <v>10418</v>
      </c>
      <c r="G678" s="22">
        <f t="shared" si="62"/>
        <v>-2.5680399994598702E-3</v>
      </c>
      <c r="I678" s="22">
        <f t="shared" si="63"/>
        <v>-2.5680399994598702E-3</v>
      </c>
      <c r="O678" s="22">
        <f t="shared" ca="1" si="64"/>
        <v>1.1397406395542067E-3</v>
      </c>
      <c r="Q678" s="51">
        <f t="shared" si="65"/>
        <v>29673.906999999999</v>
      </c>
    </row>
    <row r="679" spans="1:17" ht="12.95" customHeight="1">
      <c r="A679" s="13" t="s">
        <v>151</v>
      </c>
      <c r="B679" s="12"/>
      <c r="C679" s="11">
        <v>44698.400000000001</v>
      </c>
      <c r="D679" s="11"/>
      <c r="E679" s="22">
        <f t="shared" si="60"/>
        <v>10427.982642719257</v>
      </c>
      <c r="F679" s="22">
        <f t="shared" si="61"/>
        <v>10428</v>
      </c>
      <c r="G679" s="22">
        <f t="shared" si="62"/>
        <v>-1.0415839999041054E-2</v>
      </c>
      <c r="I679" s="22">
        <f t="shared" si="63"/>
        <v>-1.0415839999041054E-2</v>
      </c>
      <c r="O679" s="22">
        <f t="shared" ca="1" si="64"/>
        <v>1.1543934757580771E-3</v>
      </c>
      <c r="Q679" s="51">
        <f t="shared" si="65"/>
        <v>29679.9</v>
      </c>
    </row>
    <row r="680" spans="1:17" ht="12.95" customHeight="1">
      <c r="A680" s="13" t="s">
        <v>151</v>
      </c>
      <c r="B680" s="12"/>
      <c r="C680" s="11">
        <v>44698.404000000002</v>
      </c>
      <c r="D680" s="11"/>
      <c r="E680" s="22">
        <f t="shared" si="60"/>
        <v>10427.989308444057</v>
      </c>
      <c r="F680" s="22">
        <f t="shared" si="61"/>
        <v>10428</v>
      </c>
      <c r="G680" s="22">
        <f t="shared" si="62"/>
        <v>-6.4158399982261471E-3</v>
      </c>
      <c r="I680" s="22">
        <f t="shared" si="63"/>
        <v>-6.4158399982261471E-3</v>
      </c>
      <c r="O680" s="22">
        <f t="shared" ca="1" si="64"/>
        <v>1.1543934757580771E-3</v>
      </c>
      <c r="Q680" s="51">
        <f t="shared" si="65"/>
        <v>29679.904000000002</v>
      </c>
    </row>
    <row r="681" spans="1:17" ht="12.95" customHeight="1">
      <c r="A681" s="13" t="s">
        <v>152</v>
      </c>
      <c r="B681" s="12"/>
      <c r="C681" s="11">
        <v>44716.411999999997</v>
      </c>
      <c r="D681" s="11"/>
      <c r="E681" s="22">
        <f t="shared" si="60"/>
        <v>10457.998401492534</v>
      </c>
      <c r="F681" s="22">
        <f t="shared" si="61"/>
        <v>10458</v>
      </c>
      <c r="G681" s="22">
        <f t="shared" si="62"/>
        <v>-9.592400019755587E-4</v>
      </c>
      <c r="I681" s="22">
        <f t="shared" si="63"/>
        <v>-9.592400019755587E-4</v>
      </c>
      <c r="O681" s="22">
        <f t="shared" ca="1" si="64"/>
        <v>1.1983519843696885E-3</v>
      </c>
      <c r="Q681" s="51">
        <f t="shared" si="65"/>
        <v>29697.911999999997</v>
      </c>
    </row>
    <row r="682" spans="1:17" ht="12.95" customHeight="1">
      <c r="A682" s="13" t="s">
        <v>151</v>
      </c>
      <c r="B682" s="12"/>
      <c r="C682" s="11">
        <v>45056.364000000001</v>
      </c>
      <c r="D682" s="11"/>
      <c r="E682" s="22">
        <f t="shared" si="60"/>
        <v>11024.505020773904</v>
      </c>
      <c r="F682" s="22">
        <f t="shared" si="61"/>
        <v>11024.5</v>
      </c>
      <c r="G682" s="22">
        <f t="shared" si="62"/>
        <v>3.0128900034469552E-3</v>
      </c>
      <c r="I682" s="22">
        <f t="shared" si="63"/>
        <v>3.0128900034469552E-3</v>
      </c>
      <c r="O682" s="22">
        <f t="shared" ca="1" si="64"/>
        <v>2.0284351553189611E-3</v>
      </c>
      <c r="Q682" s="51">
        <f t="shared" si="65"/>
        <v>30037.864000000001</v>
      </c>
    </row>
    <row r="683" spans="1:17" ht="12.95" customHeight="1">
      <c r="A683" s="13" t="s">
        <v>153</v>
      </c>
      <c r="B683" s="12"/>
      <c r="C683" s="11">
        <v>45061.465700000001</v>
      </c>
      <c r="D683" s="11"/>
      <c r="E683" s="22">
        <f t="shared" si="60"/>
        <v>11033.006652826627</v>
      </c>
      <c r="F683" s="22">
        <f t="shared" si="61"/>
        <v>11033</v>
      </c>
      <c r="G683" s="22">
        <f t="shared" si="62"/>
        <v>3.9922600044519641E-3</v>
      </c>
      <c r="I683" s="22">
        <f t="shared" si="63"/>
        <v>3.9922600044519641E-3</v>
      </c>
      <c r="O683" s="22">
        <f t="shared" ca="1" si="64"/>
        <v>2.0408900660922533E-3</v>
      </c>
      <c r="Q683" s="51">
        <f t="shared" si="65"/>
        <v>30042.965700000001</v>
      </c>
    </row>
    <row r="684" spans="1:17" ht="12.95" customHeight="1">
      <c r="A684" s="13" t="s">
        <v>154</v>
      </c>
      <c r="B684" s="12" t="s">
        <v>46</v>
      </c>
      <c r="C684" s="11">
        <v>45401.415000000001</v>
      </c>
      <c r="D684" s="11"/>
      <c r="E684" s="22">
        <f t="shared" si="60"/>
        <v>11599.508772743749</v>
      </c>
      <c r="F684" s="22">
        <f t="shared" si="61"/>
        <v>11599.5</v>
      </c>
      <c r="G684" s="22">
        <f t="shared" si="62"/>
        <v>5.2643900053226389E-3</v>
      </c>
      <c r="I684" s="22">
        <f t="shared" si="63"/>
        <v>5.2643900053226389E-3</v>
      </c>
      <c r="O684" s="22">
        <f t="shared" ca="1" si="64"/>
        <v>2.8709732370415242E-3</v>
      </c>
      <c r="Q684" s="51">
        <f t="shared" si="65"/>
        <v>30382.915000000001</v>
      </c>
    </row>
    <row r="685" spans="1:17" ht="12.95" customHeight="1">
      <c r="A685" s="13" t="s">
        <v>131</v>
      </c>
      <c r="B685" s="12"/>
      <c r="C685" s="11">
        <v>45416.73</v>
      </c>
      <c r="D685" s="11"/>
      <c r="E685" s="22">
        <f t="shared" si="60"/>
        <v>11625.030166570807</v>
      </c>
      <c r="F685" s="22">
        <f t="shared" si="61"/>
        <v>11625</v>
      </c>
      <c r="G685" s="22">
        <f t="shared" si="62"/>
        <v>1.8102500005625188E-2</v>
      </c>
      <c r="I685" s="22">
        <f t="shared" si="63"/>
        <v>1.8102500005625188E-2</v>
      </c>
      <c r="O685" s="22">
        <f t="shared" ca="1" si="64"/>
        <v>2.9083379693613937E-3</v>
      </c>
      <c r="Q685" s="51">
        <f t="shared" si="65"/>
        <v>30398.230000000003</v>
      </c>
    </row>
    <row r="686" spans="1:17" ht="12.95" customHeight="1">
      <c r="A686" s="13" t="s">
        <v>155</v>
      </c>
      <c r="B686" s="12" t="s">
        <v>46</v>
      </c>
      <c r="C686" s="11">
        <v>45651.629000000001</v>
      </c>
      <c r="D686" s="11"/>
      <c r="E686" s="22">
        <f t="shared" si="60"/>
        <v>12016.473189005066</v>
      </c>
      <c r="F686" s="22">
        <f t="shared" si="61"/>
        <v>12016.5</v>
      </c>
      <c r="G686" s="22">
        <f t="shared" si="62"/>
        <v>-1.6088869997474831E-2</v>
      </c>
      <c r="I686" s="22">
        <f t="shared" si="63"/>
        <v>-1.6088869997474831E-2</v>
      </c>
      <c r="O686" s="22">
        <f t="shared" ca="1" si="64"/>
        <v>3.48199650674293E-3</v>
      </c>
      <c r="Q686" s="51">
        <f t="shared" si="65"/>
        <v>30633.129000000001</v>
      </c>
    </row>
    <row r="687" spans="1:17" ht="12.95" customHeight="1">
      <c r="A687" s="13" t="s">
        <v>155</v>
      </c>
      <c r="B687" s="12" t="s">
        <v>46</v>
      </c>
      <c r="C687" s="11">
        <v>45651.63</v>
      </c>
      <c r="D687" s="11"/>
      <c r="E687" s="22">
        <f t="shared" si="60"/>
        <v>12016.47485543626</v>
      </c>
      <c r="F687" s="22">
        <f t="shared" si="61"/>
        <v>12016.5</v>
      </c>
      <c r="G687" s="22">
        <f t="shared" si="62"/>
        <v>-1.5088870000909083E-2</v>
      </c>
      <c r="I687" s="22">
        <f t="shared" si="63"/>
        <v>-1.5088870000909083E-2</v>
      </c>
      <c r="O687" s="22">
        <f t="shared" ca="1" si="64"/>
        <v>3.48199650674293E-3</v>
      </c>
      <c r="Q687" s="51">
        <f t="shared" si="65"/>
        <v>30633.129999999997</v>
      </c>
    </row>
    <row r="688" spans="1:17" ht="12.95" customHeight="1">
      <c r="A688" s="13" t="s">
        <v>155</v>
      </c>
      <c r="B688" s="12" t="s">
        <v>46</v>
      </c>
      <c r="C688" s="11">
        <v>45672.629000000001</v>
      </c>
      <c r="D688" s="11"/>
      <c r="E688" s="22">
        <f t="shared" si="60"/>
        <v>12051.468244203767</v>
      </c>
      <c r="F688" s="22">
        <f t="shared" si="61"/>
        <v>12051.5</v>
      </c>
      <c r="G688" s="22">
        <f t="shared" si="62"/>
        <v>-1.9056170000112616E-2</v>
      </c>
      <c r="I688" s="22">
        <f t="shared" si="63"/>
        <v>-1.9056170000112616E-2</v>
      </c>
      <c r="O688" s="22">
        <f t="shared" ca="1" si="64"/>
        <v>3.5332814334564783E-3</v>
      </c>
      <c r="Q688" s="51">
        <f t="shared" si="65"/>
        <v>30654.129000000001</v>
      </c>
    </row>
    <row r="689" spans="1:17" ht="12.95" customHeight="1">
      <c r="A689" s="48" t="s">
        <v>156</v>
      </c>
      <c r="B689" s="49" t="s">
        <v>46</v>
      </c>
      <c r="C689" s="50">
        <v>45672.648000000001</v>
      </c>
      <c r="D689" s="11"/>
      <c r="E689" s="22">
        <f t="shared" si="60"/>
        <v>12051.499906396566</v>
      </c>
      <c r="F689" s="22">
        <f t="shared" si="61"/>
        <v>12051.5</v>
      </c>
      <c r="G689" s="22">
        <f t="shared" si="62"/>
        <v>-5.6169999879784882E-5</v>
      </c>
      <c r="I689" s="22">
        <f t="shared" si="63"/>
        <v>-5.6169999879784882E-5</v>
      </c>
      <c r="O689" s="22">
        <f t="shared" ca="1" si="64"/>
        <v>3.5332814334564783E-3</v>
      </c>
      <c r="Q689" s="51">
        <f t="shared" si="65"/>
        <v>30654.148000000001</v>
      </c>
    </row>
    <row r="690" spans="1:17" ht="12.95" customHeight="1">
      <c r="A690" s="13" t="s">
        <v>155</v>
      </c>
      <c r="B690" s="12" t="s">
        <v>46</v>
      </c>
      <c r="C690" s="11">
        <v>45672.648999999998</v>
      </c>
      <c r="D690" s="11"/>
      <c r="E690" s="22">
        <f t="shared" si="60"/>
        <v>12051.501572827759</v>
      </c>
      <c r="F690" s="22">
        <f t="shared" si="61"/>
        <v>12051.5</v>
      </c>
      <c r="G690" s="22">
        <f t="shared" si="62"/>
        <v>9.4382999668596312E-4</v>
      </c>
      <c r="I690" s="22">
        <f t="shared" si="63"/>
        <v>9.4382999668596312E-4</v>
      </c>
      <c r="O690" s="22">
        <f t="shared" ca="1" si="64"/>
        <v>3.5332814334564783E-3</v>
      </c>
      <c r="Q690" s="51">
        <f t="shared" si="65"/>
        <v>30654.148999999998</v>
      </c>
    </row>
    <row r="691" spans="1:17" ht="12.95" customHeight="1">
      <c r="A691" s="13" t="s">
        <v>151</v>
      </c>
      <c r="B691" s="12"/>
      <c r="C691" s="11">
        <v>45768.366999999998</v>
      </c>
      <c r="D691" s="11"/>
      <c r="E691" s="22">
        <f t="shared" si="60"/>
        <v>12211.009034423438</v>
      </c>
      <c r="F691" s="22">
        <f t="shared" si="61"/>
        <v>12211</v>
      </c>
      <c r="G691" s="22">
        <f t="shared" si="62"/>
        <v>5.4214199990383349E-3</v>
      </c>
      <c r="I691" s="22">
        <f t="shared" si="63"/>
        <v>5.4214199990383349E-3</v>
      </c>
      <c r="O691" s="22">
        <f t="shared" ca="1" si="64"/>
        <v>3.7669941709082173E-3</v>
      </c>
      <c r="Q691" s="51">
        <f t="shared" si="65"/>
        <v>30749.866999999998</v>
      </c>
    </row>
    <row r="692" spans="1:17" ht="12.95" customHeight="1">
      <c r="A692" s="13" t="s">
        <v>151</v>
      </c>
      <c r="B692" s="12"/>
      <c r="C692" s="11">
        <v>45780.364000000001</v>
      </c>
      <c r="D692" s="11"/>
      <c r="E692" s="22">
        <f t="shared" si="60"/>
        <v>12231.0012095291</v>
      </c>
      <c r="F692" s="22">
        <f t="shared" si="61"/>
        <v>12231</v>
      </c>
      <c r="G692" s="22">
        <f t="shared" si="62"/>
        <v>7.2582000575494021E-4</v>
      </c>
      <c r="I692" s="22">
        <f t="shared" si="63"/>
        <v>7.2582000575494021E-4</v>
      </c>
      <c r="O692" s="22">
        <f t="shared" ca="1" si="64"/>
        <v>3.7962998433159582E-3</v>
      </c>
      <c r="Q692" s="51">
        <f t="shared" si="65"/>
        <v>30761.864000000001</v>
      </c>
    </row>
    <row r="693" spans="1:17" ht="12.95" customHeight="1">
      <c r="A693" s="13" t="s">
        <v>157</v>
      </c>
      <c r="B693" s="12"/>
      <c r="C693" s="11">
        <v>45795.362000000001</v>
      </c>
      <c r="D693" s="11"/>
      <c r="E693" s="22">
        <f t="shared" si="60"/>
        <v>12255.994344665771</v>
      </c>
      <c r="F693" s="22">
        <f t="shared" si="61"/>
        <v>12256</v>
      </c>
      <c r="G693" s="22">
        <f t="shared" si="62"/>
        <v>-3.393679995497223E-3</v>
      </c>
      <c r="I693" s="22">
        <f t="shared" si="63"/>
        <v>-3.393679995497223E-3</v>
      </c>
      <c r="O693" s="22">
        <f t="shared" ca="1" si="64"/>
        <v>3.8329319338256326E-3</v>
      </c>
      <c r="Q693" s="51">
        <f t="shared" si="65"/>
        <v>30776.862000000001</v>
      </c>
    </row>
    <row r="694" spans="1:17" ht="12.95" customHeight="1">
      <c r="A694" s="13" t="s">
        <v>131</v>
      </c>
      <c r="B694" s="12"/>
      <c r="C694" s="11">
        <v>45797.767</v>
      </c>
      <c r="D694" s="11"/>
      <c r="E694" s="22">
        <f t="shared" si="60"/>
        <v>12260.00211170162</v>
      </c>
      <c r="F694" s="22">
        <f t="shared" si="61"/>
        <v>12260</v>
      </c>
      <c r="G694" s="22">
        <f t="shared" si="62"/>
        <v>1.2672000011662021E-3</v>
      </c>
      <c r="I694" s="22">
        <f t="shared" si="63"/>
        <v>1.2672000011662021E-3</v>
      </c>
      <c r="O694" s="22">
        <f t="shared" ca="1" si="64"/>
        <v>3.8387930683071829E-3</v>
      </c>
      <c r="Q694" s="51">
        <f t="shared" si="65"/>
        <v>30779.267</v>
      </c>
    </row>
    <row r="695" spans="1:17" ht="12.95" customHeight="1">
      <c r="A695" s="48" t="s">
        <v>158</v>
      </c>
      <c r="B695" s="49" t="s">
        <v>44</v>
      </c>
      <c r="C695" s="50">
        <v>45798.974000000002</v>
      </c>
      <c r="D695" s="11"/>
      <c r="E695" s="22">
        <f t="shared" si="60"/>
        <v>12262.01349415995</v>
      </c>
      <c r="F695" s="22">
        <f t="shared" si="61"/>
        <v>12262</v>
      </c>
      <c r="G695" s="22">
        <f t="shared" si="62"/>
        <v>8.0976400058716536E-3</v>
      </c>
      <c r="I695" s="22">
        <f t="shared" si="63"/>
        <v>8.0976400058716536E-3</v>
      </c>
      <c r="O695" s="22">
        <f t="shared" ca="1" si="64"/>
        <v>3.8417236355479563E-3</v>
      </c>
      <c r="Q695" s="51">
        <f t="shared" si="65"/>
        <v>30780.474000000002</v>
      </c>
    </row>
    <row r="696" spans="1:17" ht="12.95" customHeight="1">
      <c r="A696" s="13" t="s">
        <v>155</v>
      </c>
      <c r="B696" s="12"/>
      <c r="C696" s="11">
        <v>45810.368000000002</v>
      </c>
      <c r="D696" s="11"/>
      <c r="E696" s="22">
        <f t="shared" si="60"/>
        <v>12281.000811252045</v>
      </c>
      <c r="F696" s="22">
        <f t="shared" si="61"/>
        <v>12281</v>
      </c>
      <c r="G696" s="22">
        <f t="shared" si="62"/>
        <v>4.8682000488042831E-4</v>
      </c>
      <c r="I696" s="22">
        <f t="shared" si="63"/>
        <v>4.8682000488042831E-4</v>
      </c>
      <c r="O696" s="22">
        <f t="shared" ca="1" si="64"/>
        <v>3.8695640243353105E-3</v>
      </c>
      <c r="Q696" s="51">
        <f t="shared" si="65"/>
        <v>30791.868000000002</v>
      </c>
    </row>
    <row r="697" spans="1:17" ht="12.95" customHeight="1">
      <c r="A697" s="13" t="s">
        <v>159</v>
      </c>
      <c r="B697" s="12" t="s">
        <v>46</v>
      </c>
      <c r="C697" s="11">
        <v>45812.474999999999</v>
      </c>
      <c r="D697" s="11"/>
      <c r="E697" s="22">
        <f t="shared" si="60"/>
        <v>12284.511981790309</v>
      </c>
      <c r="F697" s="22">
        <f t="shared" si="61"/>
        <v>12284.5</v>
      </c>
      <c r="G697" s="22">
        <f t="shared" si="62"/>
        <v>7.1900900002219714E-3</v>
      </c>
      <c r="I697" s="22">
        <f t="shared" si="63"/>
        <v>7.1900900002219714E-3</v>
      </c>
      <c r="O697" s="22">
        <f t="shared" ca="1" si="64"/>
        <v>3.8746925170066657E-3</v>
      </c>
      <c r="Q697" s="51">
        <f t="shared" si="65"/>
        <v>30793.974999999999</v>
      </c>
    </row>
    <row r="698" spans="1:17" ht="12.95" customHeight="1">
      <c r="A698" s="13" t="s">
        <v>157</v>
      </c>
      <c r="B698" s="12" t="s">
        <v>46</v>
      </c>
      <c r="C698" s="11">
        <v>45815.487999999998</v>
      </c>
      <c r="D698" s="11"/>
      <c r="E698" s="22">
        <f t="shared" si="60"/>
        <v>12289.532938995721</v>
      </c>
      <c r="F698" s="22">
        <f t="shared" si="61"/>
        <v>12289.5</v>
      </c>
      <c r="G698" s="22">
        <f t="shared" si="62"/>
        <v>1.9766190001973882E-2</v>
      </c>
      <c r="I698" s="22">
        <f t="shared" si="63"/>
        <v>1.9766190001973882E-2</v>
      </c>
      <c r="O698" s="22">
        <f t="shared" ca="1" si="64"/>
        <v>3.8820189351085992E-3</v>
      </c>
      <c r="Q698" s="51">
        <f t="shared" si="65"/>
        <v>30796.987999999998</v>
      </c>
    </row>
    <row r="699" spans="1:17" ht="12.95" customHeight="1">
      <c r="A699" s="13" t="s">
        <v>160</v>
      </c>
      <c r="B699" s="12"/>
      <c r="C699" s="11">
        <v>46113.402000000002</v>
      </c>
      <c r="D699" s="11"/>
      <c r="E699" s="22">
        <f t="shared" si="60"/>
        <v>12785.986123494091</v>
      </c>
      <c r="F699" s="22">
        <f t="shared" si="61"/>
        <v>12786</v>
      </c>
      <c r="G699" s="22">
        <f t="shared" si="62"/>
        <v>-8.3270799950696528E-3</v>
      </c>
      <c r="I699" s="22">
        <f t="shared" si="63"/>
        <v>-8.3270799950696528E-3</v>
      </c>
      <c r="O699" s="22">
        <f t="shared" ca="1" si="64"/>
        <v>4.6095322526307804E-3</v>
      </c>
      <c r="Q699" s="51">
        <f t="shared" si="65"/>
        <v>31094.902000000002</v>
      </c>
    </row>
    <row r="700" spans="1:17" ht="12.95" customHeight="1">
      <c r="A700" s="13" t="s">
        <v>161</v>
      </c>
      <c r="B700" s="12" t="s">
        <v>46</v>
      </c>
      <c r="C700" s="11">
        <v>46115.514000000003</v>
      </c>
      <c r="D700" s="11"/>
      <c r="E700" s="22">
        <f t="shared" si="60"/>
        <v>12789.505626188362</v>
      </c>
      <c r="F700" s="22">
        <f t="shared" si="61"/>
        <v>12789.5</v>
      </c>
      <c r="G700" s="22">
        <f t="shared" si="62"/>
        <v>3.3761900049285032E-3</v>
      </c>
      <c r="I700" s="22">
        <f t="shared" si="63"/>
        <v>3.3761900049285032E-3</v>
      </c>
      <c r="O700" s="22">
        <f t="shared" ca="1" si="64"/>
        <v>4.6146607453021321E-3</v>
      </c>
      <c r="Q700" s="51">
        <f t="shared" si="65"/>
        <v>31097.014000000003</v>
      </c>
    </row>
    <row r="701" spans="1:17" ht="12.95" customHeight="1">
      <c r="A701" s="13" t="s">
        <v>161</v>
      </c>
      <c r="B701" s="12"/>
      <c r="C701" s="11">
        <v>46116.413</v>
      </c>
      <c r="D701" s="11"/>
      <c r="E701" s="22">
        <f t="shared" si="60"/>
        <v>12791.003747837101</v>
      </c>
      <c r="F701" s="22">
        <f t="shared" si="61"/>
        <v>12791</v>
      </c>
      <c r="G701" s="22">
        <f t="shared" si="62"/>
        <v>2.2490200062748045E-3</v>
      </c>
      <c r="I701" s="22">
        <f t="shared" si="63"/>
        <v>2.2490200062748045E-3</v>
      </c>
      <c r="O701" s="22">
        <f t="shared" ca="1" si="64"/>
        <v>4.6168586707327139E-3</v>
      </c>
      <c r="Q701" s="51">
        <f t="shared" si="65"/>
        <v>31097.913</v>
      </c>
    </row>
    <row r="702" spans="1:17" ht="12.95" customHeight="1">
      <c r="A702" s="13" t="s">
        <v>131</v>
      </c>
      <c r="B702" s="12"/>
      <c r="C702" s="11">
        <v>46144.62</v>
      </c>
      <c r="D702" s="11"/>
      <c r="E702" s="22">
        <f t="shared" si="60"/>
        <v>12838.00877269376</v>
      </c>
      <c r="F702" s="22">
        <f t="shared" si="61"/>
        <v>12838</v>
      </c>
      <c r="G702" s="22">
        <f t="shared" si="62"/>
        <v>5.2643600065493956E-3</v>
      </c>
      <c r="I702" s="22">
        <f t="shared" si="63"/>
        <v>5.2643600065493956E-3</v>
      </c>
      <c r="O702" s="22">
        <f t="shared" ca="1" si="64"/>
        <v>4.685727000890906E-3</v>
      </c>
      <c r="Q702" s="51">
        <f t="shared" si="65"/>
        <v>31126.120000000003</v>
      </c>
    </row>
    <row r="703" spans="1:17" ht="12.95" customHeight="1">
      <c r="A703" s="13" t="s">
        <v>131</v>
      </c>
      <c r="B703" s="12"/>
      <c r="C703" s="11">
        <v>46150.623</v>
      </c>
      <c r="D703" s="11"/>
      <c r="E703" s="22">
        <f t="shared" si="60"/>
        <v>12848.012359186983</v>
      </c>
      <c r="F703" s="22">
        <f t="shared" si="61"/>
        <v>12848</v>
      </c>
      <c r="G703" s="22">
        <f t="shared" si="62"/>
        <v>7.4165600017295219E-3</v>
      </c>
      <c r="I703" s="22">
        <f t="shared" si="63"/>
        <v>7.4165600017295219E-3</v>
      </c>
      <c r="O703" s="22">
        <f t="shared" ca="1" si="64"/>
        <v>4.7003798370947765E-3</v>
      </c>
      <c r="Q703" s="51">
        <f t="shared" si="65"/>
        <v>31132.123</v>
      </c>
    </row>
    <row r="704" spans="1:17" ht="12.95" customHeight="1">
      <c r="A704" s="13" t="s">
        <v>162</v>
      </c>
      <c r="B704" s="12"/>
      <c r="C704" s="11">
        <v>46152.425799999997</v>
      </c>
      <c r="D704" s="11"/>
      <c r="E704" s="22">
        <f t="shared" si="60"/>
        <v>12851.016601354228</v>
      </c>
      <c r="F704" s="22">
        <f t="shared" si="61"/>
        <v>12851</v>
      </c>
      <c r="G704" s="22">
        <f t="shared" si="62"/>
        <v>9.9622199995792471E-3</v>
      </c>
      <c r="I704" s="22">
        <f t="shared" si="63"/>
        <v>9.9622199995792471E-3</v>
      </c>
      <c r="O704" s="22">
        <f t="shared" ca="1" si="64"/>
        <v>4.7047756879559366E-3</v>
      </c>
      <c r="Q704" s="51">
        <f t="shared" si="65"/>
        <v>31133.925799999997</v>
      </c>
    </row>
    <row r="705" spans="1:17" ht="12.95" customHeight="1">
      <c r="A705" s="13" t="s">
        <v>162</v>
      </c>
      <c r="B705" s="12"/>
      <c r="C705" s="11">
        <v>46152.426299999999</v>
      </c>
      <c r="D705" s="11"/>
      <c r="E705" s="22">
        <f t="shared" si="60"/>
        <v>12851.017434569831</v>
      </c>
      <c r="F705" s="22">
        <f t="shared" si="61"/>
        <v>12851</v>
      </c>
      <c r="G705" s="22">
        <f t="shared" si="62"/>
        <v>1.04622200015001E-2</v>
      </c>
      <c r="I705" s="22">
        <f t="shared" si="63"/>
        <v>1.04622200015001E-2</v>
      </c>
      <c r="O705" s="22">
        <f t="shared" ca="1" si="64"/>
        <v>4.7047756879559366E-3</v>
      </c>
      <c r="Q705" s="51">
        <f t="shared" si="65"/>
        <v>31133.926299999999</v>
      </c>
    </row>
    <row r="706" spans="1:17" ht="12.95" customHeight="1">
      <c r="A706" s="13" t="s">
        <v>162</v>
      </c>
      <c r="B706" s="12" t="s">
        <v>46</v>
      </c>
      <c r="C706" s="11">
        <v>46153.326300000001</v>
      </c>
      <c r="D706" s="11"/>
      <c r="E706" s="22">
        <f t="shared" si="60"/>
        <v>12852.517222649778</v>
      </c>
      <c r="F706" s="22">
        <f t="shared" si="61"/>
        <v>12852.5</v>
      </c>
      <c r="G706" s="22">
        <f t="shared" si="62"/>
        <v>1.0335049999412149E-2</v>
      </c>
      <c r="I706" s="22">
        <f t="shared" si="63"/>
        <v>1.0335049999412149E-2</v>
      </c>
      <c r="O706" s="22">
        <f t="shared" ca="1" si="64"/>
        <v>4.7069736133865184E-3</v>
      </c>
      <c r="Q706" s="51">
        <f t="shared" si="65"/>
        <v>31134.826300000001</v>
      </c>
    </row>
    <row r="707" spans="1:17" ht="12.95" customHeight="1">
      <c r="A707" s="13" t="s">
        <v>162</v>
      </c>
      <c r="B707" s="12" t="s">
        <v>46</v>
      </c>
      <c r="C707" s="11">
        <v>46153.326699999998</v>
      </c>
      <c r="D707" s="11"/>
      <c r="E707" s="22">
        <f t="shared" si="60"/>
        <v>12852.517889222254</v>
      </c>
      <c r="F707" s="22">
        <f t="shared" si="61"/>
        <v>12852.5</v>
      </c>
      <c r="G707" s="22">
        <f t="shared" si="62"/>
        <v>1.0735049996583257E-2</v>
      </c>
      <c r="I707" s="22">
        <f t="shared" si="63"/>
        <v>1.0735049996583257E-2</v>
      </c>
      <c r="O707" s="22">
        <f t="shared" ca="1" si="64"/>
        <v>4.7069736133865184E-3</v>
      </c>
      <c r="Q707" s="51">
        <f t="shared" si="65"/>
        <v>31134.826699999998</v>
      </c>
    </row>
    <row r="708" spans="1:17" ht="12.95" customHeight="1">
      <c r="A708" s="13" t="s">
        <v>162</v>
      </c>
      <c r="B708" s="12"/>
      <c r="C708" s="11">
        <v>46155.426399999997</v>
      </c>
      <c r="D708" s="11"/>
      <c r="E708" s="22">
        <f t="shared" si="60"/>
        <v>12856.016894812761</v>
      </c>
      <c r="F708" s="22">
        <f t="shared" si="61"/>
        <v>12856</v>
      </c>
      <c r="G708" s="22">
        <f t="shared" si="62"/>
        <v>1.0138320001715329E-2</v>
      </c>
      <c r="I708" s="22">
        <f t="shared" si="63"/>
        <v>1.0138320001715329E-2</v>
      </c>
      <c r="O708" s="22">
        <f t="shared" ca="1" si="64"/>
        <v>4.7121021060578736E-3</v>
      </c>
      <c r="Q708" s="51">
        <f t="shared" si="65"/>
        <v>31136.926399999997</v>
      </c>
    </row>
    <row r="709" spans="1:17" ht="12.95" customHeight="1">
      <c r="A709" s="13" t="s">
        <v>162</v>
      </c>
      <c r="B709" s="12"/>
      <c r="C709" s="11">
        <v>46155.426899999999</v>
      </c>
      <c r="D709" s="11"/>
      <c r="E709" s="22">
        <f t="shared" si="60"/>
        <v>12856.017728028364</v>
      </c>
      <c r="F709" s="22">
        <f t="shared" si="61"/>
        <v>12856</v>
      </c>
      <c r="G709" s="22">
        <f t="shared" si="62"/>
        <v>1.0638320003636181E-2</v>
      </c>
      <c r="I709" s="22">
        <f t="shared" si="63"/>
        <v>1.0638320003636181E-2</v>
      </c>
      <c r="O709" s="22">
        <f t="shared" ca="1" si="64"/>
        <v>4.7121021060578736E-3</v>
      </c>
      <c r="Q709" s="51">
        <f t="shared" si="65"/>
        <v>31136.926899999999</v>
      </c>
    </row>
    <row r="710" spans="1:17" ht="12.95" customHeight="1">
      <c r="A710" s="13" t="s">
        <v>162</v>
      </c>
      <c r="B710" s="12" t="s">
        <v>46</v>
      </c>
      <c r="C710" s="11">
        <v>46156.326800000003</v>
      </c>
      <c r="D710" s="11"/>
      <c r="E710" s="22">
        <f t="shared" si="60"/>
        <v>12857.517349465195</v>
      </c>
      <c r="F710" s="22">
        <f t="shared" si="61"/>
        <v>12857.5</v>
      </c>
      <c r="G710" s="22">
        <f t="shared" si="62"/>
        <v>1.0411150004074443E-2</v>
      </c>
      <c r="I710" s="22">
        <f t="shared" si="63"/>
        <v>1.0411150004074443E-2</v>
      </c>
      <c r="O710" s="22">
        <f t="shared" ca="1" si="64"/>
        <v>4.7143000314884553E-3</v>
      </c>
      <c r="Q710" s="51">
        <f t="shared" si="65"/>
        <v>31137.826800000003</v>
      </c>
    </row>
    <row r="711" spans="1:17" ht="12.95" customHeight="1">
      <c r="A711" s="13" t="s">
        <v>162</v>
      </c>
      <c r="B711" s="12" t="s">
        <v>46</v>
      </c>
      <c r="C711" s="11">
        <v>46156.3269</v>
      </c>
      <c r="D711" s="11"/>
      <c r="E711" s="22">
        <f t="shared" si="60"/>
        <v>12857.517516108312</v>
      </c>
      <c r="F711" s="22">
        <f t="shared" si="61"/>
        <v>12857.5</v>
      </c>
      <c r="G711" s="22">
        <f t="shared" si="62"/>
        <v>1.0511150001548231E-2</v>
      </c>
      <c r="I711" s="22">
        <f t="shared" si="63"/>
        <v>1.0511150001548231E-2</v>
      </c>
      <c r="O711" s="22">
        <f t="shared" ca="1" si="64"/>
        <v>4.7143000314884553E-3</v>
      </c>
      <c r="Q711" s="51">
        <f t="shared" si="65"/>
        <v>31137.8269</v>
      </c>
    </row>
    <row r="712" spans="1:17" ht="12.95" customHeight="1">
      <c r="A712" s="13" t="s">
        <v>131</v>
      </c>
      <c r="B712" s="12"/>
      <c r="C712" s="11">
        <v>46156.62</v>
      </c>
      <c r="D712" s="11"/>
      <c r="E712" s="22">
        <f t="shared" si="60"/>
        <v>12858.005947093017</v>
      </c>
      <c r="F712" s="22">
        <f t="shared" si="61"/>
        <v>12858</v>
      </c>
      <c r="G712" s="22">
        <f t="shared" si="62"/>
        <v>3.5687600029632449E-3</v>
      </c>
      <c r="I712" s="22">
        <f t="shared" si="63"/>
        <v>3.5687600029632449E-3</v>
      </c>
      <c r="O712" s="22">
        <f t="shared" ca="1" si="64"/>
        <v>4.7150326732986469E-3</v>
      </c>
      <c r="Q712" s="51">
        <f t="shared" si="65"/>
        <v>31138.120000000003</v>
      </c>
    </row>
    <row r="713" spans="1:17" ht="12.95" customHeight="1">
      <c r="A713" s="13" t="s">
        <v>163</v>
      </c>
      <c r="B713" s="12"/>
      <c r="C713" s="11">
        <v>46164.428999999996</v>
      </c>
      <c r="D713" s="11"/>
      <c r="E713" s="22">
        <f t="shared" si="60"/>
        <v>12871.019108333325</v>
      </c>
      <c r="F713" s="22">
        <f t="shared" si="61"/>
        <v>12871</v>
      </c>
      <c r="G713" s="22">
        <f t="shared" si="62"/>
        <v>1.1466620002465788E-2</v>
      </c>
      <c r="I713" s="22">
        <f t="shared" si="63"/>
        <v>1.1466620002465788E-2</v>
      </c>
      <c r="O713" s="22">
        <f t="shared" ca="1" si="64"/>
        <v>4.734081360363681E-3</v>
      </c>
      <c r="Q713" s="51">
        <f t="shared" si="65"/>
        <v>31145.928999999996</v>
      </c>
    </row>
    <row r="714" spans="1:17" ht="12.95" customHeight="1">
      <c r="A714" s="13" t="s">
        <v>131</v>
      </c>
      <c r="B714" s="12"/>
      <c r="C714" s="11">
        <v>46165.627999999997</v>
      </c>
      <c r="D714" s="11"/>
      <c r="E714" s="22">
        <f t="shared" si="60"/>
        <v>12873.017159342051</v>
      </c>
      <c r="F714" s="22">
        <f t="shared" si="61"/>
        <v>12873</v>
      </c>
      <c r="G714" s="22">
        <f t="shared" si="62"/>
        <v>1.0297059998265468E-2</v>
      </c>
      <c r="I714" s="22">
        <f t="shared" si="63"/>
        <v>1.0297059998265468E-2</v>
      </c>
      <c r="O714" s="22">
        <f t="shared" ca="1" si="64"/>
        <v>4.7370119276044544E-3</v>
      </c>
      <c r="Q714" s="51">
        <f t="shared" si="65"/>
        <v>31147.127999999997</v>
      </c>
    </row>
    <row r="715" spans="1:17" ht="12.95" customHeight="1">
      <c r="A715" s="13" t="s">
        <v>131</v>
      </c>
      <c r="B715" s="12"/>
      <c r="C715" s="11">
        <v>46171.622000000003</v>
      </c>
      <c r="D715" s="11"/>
      <c r="E715" s="22">
        <f t="shared" si="60"/>
        <v>12883.00574795449</v>
      </c>
      <c r="F715" s="22">
        <f t="shared" si="61"/>
        <v>12883</v>
      </c>
      <c r="G715" s="22">
        <f t="shared" si="62"/>
        <v>3.449260002525989E-3</v>
      </c>
      <c r="I715" s="22">
        <f t="shared" si="63"/>
        <v>3.449260002525989E-3</v>
      </c>
      <c r="O715" s="22">
        <f t="shared" ca="1" si="64"/>
        <v>4.7516647638083248E-3</v>
      </c>
      <c r="Q715" s="51">
        <f t="shared" si="65"/>
        <v>31153.122000000003</v>
      </c>
    </row>
    <row r="716" spans="1:17" ht="12.95" customHeight="1">
      <c r="A716" s="13" t="s">
        <v>163</v>
      </c>
      <c r="B716" s="12"/>
      <c r="C716" s="11">
        <v>46173.413999999997</v>
      </c>
      <c r="D716" s="11"/>
      <c r="E716" s="22">
        <f t="shared" si="60"/>
        <v>12885.991992664769</v>
      </c>
      <c r="F716" s="22">
        <f t="shared" si="61"/>
        <v>12886</v>
      </c>
      <c r="G716" s="22">
        <f t="shared" si="62"/>
        <v>-4.805080003279727E-3</v>
      </c>
      <c r="I716" s="22">
        <f t="shared" si="63"/>
        <v>-4.805080003279727E-3</v>
      </c>
      <c r="O716" s="22">
        <f t="shared" ca="1" si="64"/>
        <v>4.7560606146694849E-3</v>
      </c>
      <c r="Q716" s="51">
        <f t="shared" si="65"/>
        <v>31154.913999999997</v>
      </c>
    </row>
    <row r="717" spans="1:17" ht="12.95" customHeight="1">
      <c r="A717" s="13" t="s">
        <v>164</v>
      </c>
      <c r="B717" s="12"/>
      <c r="C717" s="11">
        <v>46176.425000000003</v>
      </c>
      <c r="D717" s="11"/>
      <c r="E717" s="22">
        <f t="shared" si="60"/>
        <v>12891.009617007792</v>
      </c>
      <c r="F717" s="22">
        <f t="shared" si="61"/>
        <v>12891</v>
      </c>
      <c r="G717" s="22">
        <f t="shared" si="62"/>
        <v>5.7710200053406879E-3</v>
      </c>
      <c r="I717" s="22">
        <f t="shared" si="63"/>
        <v>5.7710200053406879E-3</v>
      </c>
      <c r="O717" s="22">
        <f t="shared" ca="1" si="64"/>
        <v>4.7633870327714219E-3</v>
      </c>
      <c r="Q717" s="51">
        <f t="shared" si="65"/>
        <v>31157.925000000003</v>
      </c>
    </row>
    <row r="718" spans="1:17" ht="12.95" customHeight="1">
      <c r="A718" s="13" t="s">
        <v>164</v>
      </c>
      <c r="B718" s="12"/>
      <c r="C718" s="11">
        <v>46176.425999999999</v>
      </c>
      <c r="D718" s="11"/>
      <c r="E718" s="22">
        <f t="shared" si="60"/>
        <v>12891.011283438987</v>
      </c>
      <c r="F718" s="22">
        <f t="shared" si="61"/>
        <v>12891</v>
      </c>
      <c r="G718" s="22">
        <f t="shared" si="62"/>
        <v>6.7710200019064359E-3</v>
      </c>
      <c r="I718" s="22">
        <f t="shared" si="63"/>
        <v>6.7710200019064359E-3</v>
      </c>
      <c r="O718" s="22">
        <f t="shared" ca="1" si="64"/>
        <v>4.7633870327714219E-3</v>
      </c>
      <c r="Q718" s="51">
        <f t="shared" si="65"/>
        <v>31157.925999999999</v>
      </c>
    </row>
    <row r="719" spans="1:17" ht="12.95" customHeight="1">
      <c r="A719" s="13" t="s">
        <v>165</v>
      </c>
      <c r="B719" s="12"/>
      <c r="C719" s="11">
        <v>46176.428999999996</v>
      </c>
      <c r="D719" s="11"/>
      <c r="E719" s="22">
        <f t="shared" si="60"/>
        <v>12891.016282732582</v>
      </c>
      <c r="F719" s="22">
        <f t="shared" si="61"/>
        <v>12891</v>
      </c>
      <c r="G719" s="22">
        <f t="shared" si="62"/>
        <v>9.7710199988796376E-3</v>
      </c>
      <c r="I719" s="22">
        <f t="shared" si="63"/>
        <v>9.7710199988796376E-3</v>
      </c>
      <c r="O719" s="22">
        <f t="shared" ca="1" si="64"/>
        <v>4.7633870327714219E-3</v>
      </c>
      <c r="Q719" s="51">
        <f t="shared" si="65"/>
        <v>31157.928999999996</v>
      </c>
    </row>
    <row r="720" spans="1:17" ht="12.95" customHeight="1">
      <c r="A720" s="13" t="s">
        <v>164</v>
      </c>
      <c r="B720" s="12"/>
      <c r="C720" s="11">
        <v>46182.417000000001</v>
      </c>
      <c r="D720" s="11"/>
      <c r="E720" s="22">
        <f t="shared" si="60"/>
        <v>12900.994872757819</v>
      </c>
      <c r="F720" s="22">
        <f t="shared" si="61"/>
        <v>12901</v>
      </c>
      <c r="G720" s="22">
        <f t="shared" si="62"/>
        <v>-3.0767799980822019E-3</v>
      </c>
      <c r="I720" s="22">
        <f t="shared" si="63"/>
        <v>-3.0767799980822019E-3</v>
      </c>
      <c r="O720" s="22">
        <f t="shared" ca="1" si="64"/>
        <v>4.7780398689752923E-3</v>
      </c>
      <c r="Q720" s="51">
        <f t="shared" si="65"/>
        <v>31163.917000000001</v>
      </c>
    </row>
    <row r="721" spans="1:17" ht="12.95" customHeight="1">
      <c r="A721" s="13" t="s">
        <v>164</v>
      </c>
      <c r="B721" s="12"/>
      <c r="C721" s="11">
        <v>46182.425999999999</v>
      </c>
      <c r="D721" s="11"/>
      <c r="E721" s="22">
        <f t="shared" si="60"/>
        <v>12901.009870638616</v>
      </c>
      <c r="F721" s="22">
        <f t="shared" si="61"/>
        <v>12901</v>
      </c>
      <c r="G721" s="22">
        <f t="shared" si="62"/>
        <v>5.9232200001133606E-3</v>
      </c>
      <c r="I721" s="22">
        <f t="shared" si="63"/>
        <v>5.9232200001133606E-3</v>
      </c>
      <c r="O721" s="22">
        <f t="shared" ca="1" si="64"/>
        <v>4.7780398689752923E-3</v>
      </c>
      <c r="Q721" s="51">
        <f t="shared" si="65"/>
        <v>31163.925999999999</v>
      </c>
    </row>
    <row r="722" spans="1:17" ht="12.95" customHeight="1">
      <c r="A722" s="48" t="s">
        <v>158</v>
      </c>
      <c r="B722" s="49" t="s">
        <v>44</v>
      </c>
      <c r="C722" s="50">
        <v>46183.031999999999</v>
      </c>
      <c r="D722" s="11"/>
      <c r="E722" s="22">
        <f t="shared" si="60"/>
        <v>12902.019727945777</v>
      </c>
      <c r="F722" s="22">
        <f t="shared" si="61"/>
        <v>12902</v>
      </c>
      <c r="G722" s="22">
        <f t="shared" si="62"/>
        <v>1.1838440004794393E-2</v>
      </c>
      <c r="I722" s="22">
        <f t="shared" si="63"/>
        <v>1.1838440004794393E-2</v>
      </c>
      <c r="O722" s="22">
        <f t="shared" ca="1" si="64"/>
        <v>4.779505152595679E-3</v>
      </c>
      <c r="Q722" s="51">
        <f t="shared" si="65"/>
        <v>31164.531999999999</v>
      </c>
    </row>
    <row r="723" spans="1:17" ht="12.95" customHeight="1">
      <c r="A723" s="48" t="s">
        <v>166</v>
      </c>
      <c r="B723" s="49" t="s">
        <v>44</v>
      </c>
      <c r="C723" s="50">
        <v>46194.423000000003</v>
      </c>
      <c r="D723" s="11"/>
      <c r="E723" s="22">
        <f t="shared" si="60"/>
        <v>12921.002045744279</v>
      </c>
      <c r="F723" s="22">
        <f t="shared" si="61"/>
        <v>12921</v>
      </c>
      <c r="G723" s="22">
        <f t="shared" si="62"/>
        <v>1.2276200068299659E-3</v>
      </c>
      <c r="I723" s="22">
        <f t="shared" si="63"/>
        <v>1.2276200068299659E-3</v>
      </c>
      <c r="O723" s="22">
        <f t="shared" ca="1" si="64"/>
        <v>4.8073455413830332E-3</v>
      </c>
      <c r="Q723" s="51">
        <f t="shared" si="65"/>
        <v>31175.923000000003</v>
      </c>
    </row>
    <row r="724" spans="1:17" ht="12.95" customHeight="1">
      <c r="A724" s="13" t="s">
        <v>131</v>
      </c>
      <c r="B724" s="12"/>
      <c r="C724" s="11">
        <v>46207.625999999997</v>
      </c>
      <c r="D724" s="11"/>
      <c r="E724" s="22">
        <f t="shared" si="60"/>
        <v>12943.00393687705</v>
      </c>
      <c r="F724" s="22">
        <f t="shared" si="61"/>
        <v>12943</v>
      </c>
      <c r="G724" s="22">
        <f t="shared" si="62"/>
        <v>2.3624599998584017E-3</v>
      </c>
      <c r="I724" s="22">
        <f t="shared" si="63"/>
        <v>2.3624599998584017E-3</v>
      </c>
      <c r="O724" s="22">
        <f t="shared" ca="1" si="64"/>
        <v>4.8395817810315475E-3</v>
      </c>
      <c r="Q724" s="51">
        <f t="shared" si="65"/>
        <v>31189.125999999997</v>
      </c>
    </row>
    <row r="725" spans="1:17" ht="12.95" customHeight="1">
      <c r="A725" s="13" t="s">
        <v>165</v>
      </c>
      <c r="B725" s="12" t="s">
        <v>46</v>
      </c>
      <c r="C725" s="11">
        <v>46463.550999999999</v>
      </c>
      <c r="D725" s="11"/>
      <c r="E725" s="22">
        <f t="shared" ref="E725:E788" si="66">+(C725-C$7)/C$8</f>
        <v>13369.485341721218</v>
      </c>
      <c r="F725" s="22">
        <f t="shared" ref="F725:F788" si="67">ROUND(2*E725,0)/2</f>
        <v>13369.5</v>
      </c>
      <c r="G725" s="22">
        <f t="shared" ref="G725:G788" si="68">+C725-(C$7+F725*C$8)</f>
        <v>-8.796210000582505E-3</v>
      </c>
      <c r="I725" s="22">
        <f t="shared" ref="I725:I788" si="69">+G725</f>
        <v>-8.796210000582505E-3</v>
      </c>
      <c r="O725" s="22">
        <f t="shared" ref="O725:O788" ca="1" si="70">+C$11+C$12*$F725</f>
        <v>5.4645252451266321E-3</v>
      </c>
      <c r="Q725" s="51">
        <f t="shared" ref="Q725:Q788" si="71">+C725-15018.5</f>
        <v>31445.050999999999</v>
      </c>
    </row>
    <row r="726" spans="1:17" ht="12.95" customHeight="1">
      <c r="A726" s="13" t="s">
        <v>165</v>
      </c>
      <c r="B726" s="12"/>
      <c r="C726" s="11">
        <v>46488.472000000002</v>
      </c>
      <c r="D726" s="11"/>
      <c r="E726" s="22">
        <f t="shared" si="66"/>
        <v>13411.014473654879</v>
      </c>
      <c r="F726" s="22">
        <f t="shared" si="67"/>
        <v>13411</v>
      </c>
      <c r="G726" s="22">
        <f t="shared" si="68"/>
        <v>8.6854200053494424E-3</v>
      </c>
      <c r="I726" s="22">
        <f t="shared" si="69"/>
        <v>8.6854200053494424E-3</v>
      </c>
      <c r="O726" s="22">
        <f t="shared" ca="1" si="70"/>
        <v>5.5253345153726957E-3</v>
      </c>
      <c r="Q726" s="51">
        <f t="shared" si="71"/>
        <v>31469.972000000002</v>
      </c>
    </row>
    <row r="727" spans="1:17" ht="12.95" customHeight="1">
      <c r="A727" s="13" t="s">
        <v>167</v>
      </c>
      <c r="B727" s="12"/>
      <c r="C727" s="11">
        <v>46497.453000000001</v>
      </c>
      <c r="D727" s="11"/>
      <c r="E727" s="22">
        <f t="shared" si="66"/>
        <v>13425.980692261523</v>
      </c>
      <c r="F727" s="22">
        <f t="shared" si="67"/>
        <v>13426</v>
      </c>
      <c r="G727" s="22">
        <f t="shared" si="68"/>
        <v>-1.1586279993935023E-2</v>
      </c>
      <c r="I727" s="22">
        <f t="shared" si="69"/>
        <v>-1.1586279993935023E-2</v>
      </c>
      <c r="O727" s="22">
        <f t="shared" ca="1" si="70"/>
        <v>5.5473137696784997E-3</v>
      </c>
      <c r="Q727" s="51">
        <f t="shared" si="71"/>
        <v>31478.953000000001</v>
      </c>
    </row>
    <row r="728" spans="1:17" ht="12.95" customHeight="1">
      <c r="A728" s="13" t="s">
        <v>168</v>
      </c>
      <c r="B728" s="12"/>
      <c r="C728" s="11">
        <v>46497.459000000003</v>
      </c>
      <c r="D728" s="11"/>
      <c r="E728" s="22">
        <f t="shared" si="66"/>
        <v>13425.990690848725</v>
      </c>
      <c r="F728" s="22">
        <f t="shared" si="67"/>
        <v>13426</v>
      </c>
      <c r="G728" s="22">
        <f t="shared" si="68"/>
        <v>-5.5862799927126616E-3</v>
      </c>
      <c r="I728" s="22">
        <f t="shared" si="69"/>
        <v>-5.5862799927126616E-3</v>
      </c>
      <c r="O728" s="22">
        <f t="shared" ca="1" si="70"/>
        <v>5.5473137696784997E-3</v>
      </c>
      <c r="Q728" s="51">
        <f t="shared" si="71"/>
        <v>31478.959000000003</v>
      </c>
    </row>
    <row r="729" spans="1:17" ht="12.95" customHeight="1">
      <c r="A729" s="13" t="s">
        <v>165</v>
      </c>
      <c r="B729" s="12" t="s">
        <v>46</v>
      </c>
      <c r="C729" s="11">
        <v>46516.362000000001</v>
      </c>
      <c r="D729" s="11"/>
      <c r="E729" s="22">
        <f t="shared" si="66"/>
        <v>13457.491239821153</v>
      </c>
      <c r="F729" s="22">
        <f t="shared" si="67"/>
        <v>13457.5</v>
      </c>
      <c r="G729" s="22">
        <f t="shared" si="68"/>
        <v>-5.2568499959306791E-3</v>
      </c>
      <c r="I729" s="22">
        <f t="shared" si="69"/>
        <v>-5.2568499959306791E-3</v>
      </c>
      <c r="O729" s="22">
        <f t="shared" ca="1" si="70"/>
        <v>5.5934702037206928E-3</v>
      </c>
      <c r="Q729" s="51">
        <f t="shared" si="71"/>
        <v>31497.862000000001</v>
      </c>
    </row>
    <row r="730" spans="1:17" ht="12.95" customHeight="1">
      <c r="A730" s="13" t="s">
        <v>169</v>
      </c>
      <c r="B730" s="12"/>
      <c r="C730" s="11">
        <v>46521.473899999997</v>
      </c>
      <c r="D730" s="11"/>
      <c r="E730" s="22">
        <f t="shared" si="66"/>
        <v>13466.009869472109</v>
      </c>
      <c r="F730" s="22">
        <f t="shared" si="67"/>
        <v>13466</v>
      </c>
      <c r="G730" s="22">
        <f t="shared" si="68"/>
        <v>5.9225200020591728E-3</v>
      </c>
      <c r="I730" s="22">
        <f t="shared" si="69"/>
        <v>5.9225200020591728E-3</v>
      </c>
      <c r="O730" s="22">
        <f t="shared" ca="1" si="70"/>
        <v>5.6059251144939849E-3</v>
      </c>
      <c r="Q730" s="51">
        <f t="shared" si="71"/>
        <v>31502.973899999997</v>
      </c>
    </row>
    <row r="731" spans="1:17" ht="12.95" customHeight="1">
      <c r="A731" s="13" t="s">
        <v>170</v>
      </c>
      <c r="B731" s="12"/>
      <c r="C731" s="11">
        <v>46551.457000000002</v>
      </c>
      <c r="D731" s="11"/>
      <c r="E731" s="22">
        <f t="shared" si="66"/>
        <v>13515.974642782983</v>
      </c>
      <c r="F731" s="22">
        <f t="shared" si="67"/>
        <v>13516</v>
      </c>
      <c r="G731" s="22">
        <f t="shared" si="68"/>
        <v>-1.5216479994705878E-2</v>
      </c>
      <c r="I731" s="22">
        <f t="shared" si="69"/>
        <v>-1.5216479994705878E-2</v>
      </c>
      <c r="O731" s="22">
        <f t="shared" ca="1" si="70"/>
        <v>5.6791892955133372E-3</v>
      </c>
      <c r="Q731" s="51">
        <f t="shared" si="71"/>
        <v>31532.957000000002</v>
      </c>
    </row>
    <row r="732" spans="1:17" ht="12.95" customHeight="1">
      <c r="A732" s="13" t="s">
        <v>170</v>
      </c>
      <c r="B732" s="12" t="s">
        <v>46</v>
      </c>
      <c r="C732" s="11">
        <v>46576.377999999997</v>
      </c>
      <c r="D732" s="11"/>
      <c r="E732" s="22">
        <f t="shared" si="66"/>
        <v>13557.503774716632</v>
      </c>
      <c r="F732" s="22">
        <f t="shared" si="67"/>
        <v>13557.5</v>
      </c>
      <c r="G732" s="22">
        <f t="shared" si="68"/>
        <v>2.265149996674154E-3</v>
      </c>
      <c r="I732" s="22">
        <f t="shared" si="69"/>
        <v>2.265149996674154E-3</v>
      </c>
      <c r="O732" s="22">
        <f t="shared" ca="1" si="70"/>
        <v>5.7399985657594008E-3</v>
      </c>
      <c r="Q732" s="51">
        <f t="shared" si="71"/>
        <v>31557.877999999997</v>
      </c>
    </row>
    <row r="733" spans="1:17" ht="12.95" customHeight="1">
      <c r="A733" s="13" t="s">
        <v>170</v>
      </c>
      <c r="B733" s="12" t="s">
        <v>46</v>
      </c>
      <c r="C733" s="11">
        <v>46576.379000000001</v>
      </c>
      <c r="D733" s="11"/>
      <c r="E733" s="22">
        <f t="shared" si="66"/>
        <v>13557.505441147838</v>
      </c>
      <c r="F733" s="22">
        <f t="shared" si="67"/>
        <v>13557.5</v>
      </c>
      <c r="G733" s="22">
        <f t="shared" si="68"/>
        <v>3.2651500005158596E-3</v>
      </c>
      <c r="I733" s="22">
        <f t="shared" si="69"/>
        <v>3.2651500005158596E-3</v>
      </c>
      <c r="O733" s="22">
        <f t="shared" ca="1" si="70"/>
        <v>5.7399985657594008E-3</v>
      </c>
      <c r="Q733" s="51">
        <f t="shared" si="71"/>
        <v>31557.879000000001</v>
      </c>
    </row>
    <row r="734" spans="1:17" ht="12.95" customHeight="1">
      <c r="A734" s="13" t="s">
        <v>131</v>
      </c>
      <c r="B734" s="12"/>
      <c r="C734" s="11">
        <v>46820.913999999997</v>
      </c>
      <c r="D734" s="11"/>
      <c r="E734" s="22">
        <f t="shared" si="66"/>
        <v>13965.006194624699</v>
      </c>
      <c r="F734" s="22">
        <f t="shared" si="67"/>
        <v>13965</v>
      </c>
      <c r="G734" s="22">
        <f t="shared" si="68"/>
        <v>3.7173000018810853E-3</v>
      </c>
      <c r="I734" s="22">
        <f t="shared" si="69"/>
        <v>3.7173000018810853E-3</v>
      </c>
      <c r="O734" s="22">
        <f t="shared" ca="1" si="70"/>
        <v>6.3371016410671312E-3</v>
      </c>
      <c r="Q734" s="51">
        <f t="shared" si="71"/>
        <v>31802.413999999997</v>
      </c>
    </row>
    <row r="735" spans="1:17" ht="12.95" customHeight="1">
      <c r="A735" s="13" t="s">
        <v>165</v>
      </c>
      <c r="B735" s="12"/>
      <c r="C735" s="11">
        <v>46821.508999999998</v>
      </c>
      <c r="D735" s="11"/>
      <c r="E735" s="22">
        <f t="shared" si="66"/>
        <v>13965.997721188663</v>
      </c>
      <c r="F735" s="22">
        <f t="shared" si="67"/>
        <v>13966</v>
      </c>
      <c r="G735" s="22">
        <f t="shared" si="68"/>
        <v>-1.3674799993168563E-3</v>
      </c>
      <c r="I735" s="22">
        <f t="shared" si="69"/>
        <v>-1.3674799993168563E-3</v>
      </c>
      <c r="O735" s="22">
        <f t="shared" ca="1" si="70"/>
        <v>6.3385669246875179E-3</v>
      </c>
      <c r="Q735" s="51">
        <f t="shared" si="71"/>
        <v>31803.008999999998</v>
      </c>
    </row>
    <row r="736" spans="1:17" ht="12.95" customHeight="1">
      <c r="A736" s="13" t="s">
        <v>171</v>
      </c>
      <c r="B736" s="12"/>
      <c r="C736" s="11">
        <v>46889.328000000001</v>
      </c>
      <c r="D736" s="11"/>
      <c r="E736" s="22">
        <f t="shared" si="66"/>
        <v>14079.013418737271</v>
      </c>
      <c r="F736" s="22">
        <f t="shared" si="67"/>
        <v>14079</v>
      </c>
      <c r="G736" s="22">
        <f t="shared" si="68"/>
        <v>8.0523800061200745E-3</v>
      </c>
      <c r="I736" s="22">
        <f t="shared" si="69"/>
        <v>8.0523800061200745E-3</v>
      </c>
      <c r="O736" s="22">
        <f t="shared" ca="1" si="70"/>
        <v>6.5041439737912564E-3</v>
      </c>
      <c r="Q736" s="51">
        <f t="shared" si="71"/>
        <v>31870.828000000001</v>
      </c>
    </row>
    <row r="737" spans="1:17" ht="12.95" customHeight="1">
      <c r="A737" s="13" t="s">
        <v>172</v>
      </c>
      <c r="B737" s="12"/>
      <c r="C737" s="11">
        <v>46891.417999999998</v>
      </c>
      <c r="D737" s="11"/>
      <c r="E737" s="22">
        <f t="shared" si="66"/>
        <v>14082.496259945137</v>
      </c>
      <c r="F737" s="22">
        <f t="shared" si="67"/>
        <v>14082.5</v>
      </c>
      <c r="G737" s="22">
        <f t="shared" si="68"/>
        <v>-2.2443499983637594E-3</v>
      </c>
      <c r="I737" s="22">
        <f t="shared" si="69"/>
        <v>-2.2443499983637594E-3</v>
      </c>
      <c r="O737" s="22">
        <f t="shared" ca="1" si="70"/>
        <v>6.5092724664626081E-3</v>
      </c>
      <c r="Q737" s="51">
        <f t="shared" si="71"/>
        <v>31872.917999999998</v>
      </c>
    </row>
    <row r="738" spans="1:17" ht="12.95" customHeight="1">
      <c r="A738" s="13" t="s">
        <v>173</v>
      </c>
      <c r="B738" s="12" t="s">
        <v>46</v>
      </c>
      <c r="C738" s="11">
        <v>46903.427300000003</v>
      </c>
      <c r="D738" s="11"/>
      <c r="E738" s="22">
        <f t="shared" si="66"/>
        <v>14102.508932154562</v>
      </c>
      <c r="F738" s="22">
        <f t="shared" si="67"/>
        <v>14102.5</v>
      </c>
      <c r="G738" s="22">
        <f t="shared" si="68"/>
        <v>5.3600500032189302E-3</v>
      </c>
      <c r="I738" s="22">
        <f t="shared" si="69"/>
        <v>5.3600500032189302E-3</v>
      </c>
      <c r="O738" s="22">
        <f t="shared" ca="1" si="70"/>
        <v>6.5385781388703525E-3</v>
      </c>
      <c r="Q738" s="51">
        <f t="shared" si="71"/>
        <v>31884.927300000003</v>
      </c>
    </row>
    <row r="739" spans="1:17" ht="12.95" customHeight="1">
      <c r="A739" s="13" t="s">
        <v>172</v>
      </c>
      <c r="B739" s="12"/>
      <c r="C739" s="11">
        <v>46915.423000000003</v>
      </c>
      <c r="D739" s="11"/>
      <c r="E739" s="22">
        <f t="shared" si="66"/>
        <v>14122.498940899659</v>
      </c>
      <c r="F739" s="22">
        <f t="shared" si="67"/>
        <v>14122.5</v>
      </c>
      <c r="G739" s="22">
        <f t="shared" si="68"/>
        <v>-6.3554999360349029E-4</v>
      </c>
      <c r="I739" s="22">
        <f t="shared" si="69"/>
        <v>-6.3554999360349029E-4</v>
      </c>
      <c r="O739" s="22">
        <f t="shared" ca="1" si="70"/>
        <v>6.5678838112780934E-3</v>
      </c>
      <c r="Q739" s="51">
        <f t="shared" si="71"/>
        <v>31896.923000000003</v>
      </c>
    </row>
    <row r="740" spans="1:17" ht="12.95" customHeight="1">
      <c r="A740" s="13" t="s">
        <v>131</v>
      </c>
      <c r="B740" s="12"/>
      <c r="C740" s="11">
        <v>46924.728999999999</v>
      </c>
      <c r="D740" s="11"/>
      <c r="E740" s="22">
        <f t="shared" si="66"/>
        <v>14138.006749646278</v>
      </c>
      <c r="F740" s="22">
        <f t="shared" si="67"/>
        <v>14138</v>
      </c>
      <c r="G740" s="22">
        <f t="shared" si="68"/>
        <v>4.0503600030206144E-3</v>
      </c>
      <c r="I740" s="22">
        <f t="shared" si="69"/>
        <v>4.0503600030206144E-3</v>
      </c>
      <c r="O740" s="22">
        <f t="shared" ca="1" si="70"/>
        <v>6.5905957073940924E-3</v>
      </c>
      <c r="Q740" s="51">
        <f t="shared" si="71"/>
        <v>31906.228999999999</v>
      </c>
    </row>
    <row r="741" spans="1:17" ht="12.95" customHeight="1">
      <c r="A741" s="13" t="s">
        <v>171</v>
      </c>
      <c r="B741" s="12"/>
      <c r="C741" s="11">
        <v>46943.332000000002</v>
      </c>
      <c r="D741" s="11"/>
      <c r="E741" s="22">
        <f t="shared" si="66"/>
        <v>14169.007369258732</v>
      </c>
      <c r="F741" s="22">
        <f t="shared" si="67"/>
        <v>14169</v>
      </c>
      <c r="G741" s="22">
        <f t="shared" si="68"/>
        <v>4.4221800053492188E-3</v>
      </c>
      <c r="I741" s="22">
        <f t="shared" si="69"/>
        <v>4.4221800053492188E-3</v>
      </c>
      <c r="O741" s="22">
        <f t="shared" ca="1" si="70"/>
        <v>6.6360194996260904E-3</v>
      </c>
      <c r="Q741" s="51">
        <f t="shared" si="71"/>
        <v>31924.832000000002</v>
      </c>
    </row>
    <row r="742" spans="1:17" ht="12.95" customHeight="1">
      <c r="A742" s="13" t="s">
        <v>171</v>
      </c>
      <c r="B742" s="12"/>
      <c r="C742" s="11">
        <v>46952.336000000003</v>
      </c>
      <c r="D742" s="11"/>
      <c r="E742" s="22">
        <f t="shared" si="66"/>
        <v>14184.011915782976</v>
      </c>
      <c r="F742" s="22">
        <f t="shared" si="67"/>
        <v>14184</v>
      </c>
      <c r="G742" s="22">
        <f t="shared" si="68"/>
        <v>7.1504800071124919E-3</v>
      </c>
      <c r="I742" s="22">
        <f t="shared" si="69"/>
        <v>7.1504800071124919E-3</v>
      </c>
      <c r="O742" s="22">
        <f t="shared" ca="1" si="70"/>
        <v>6.6579987539318979E-3</v>
      </c>
      <c r="Q742" s="51">
        <f t="shared" si="71"/>
        <v>31933.836000000003</v>
      </c>
    </row>
    <row r="743" spans="1:17" ht="12.95" customHeight="1">
      <c r="A743" s="13" t="s">
        <v>171</v>
      </c>
      <c r="B743" s="12"/>
      <c r="C743" s="11">
        <v>46970.324999999997</v>
      </c>
      <c r="D743" s="11"/>
      <c r="E743" s="22">
        <f t="shared" si="66"/>
        <v>14213.989346638653</v>
      </c>
      <c r="F743" s="22">
        <f t="shared" si="67"/>
        <v>14214</v>
      </c>
      <c r="G743" s="22">
        <f t="shared" si="68"/>
        <v>-6.3929199968697503E-3</v>
      </c>
      <c r="I743" s="22">
        <f t="shared" si="69"/>
        <v>-6.3929199968697503E-3</v>
      </c>
      <c r="O743" s="22">
        <f t="shared" ca="1" si="70"/>
        <v>6.7019572625435092E-3</v>
      </c>
      <c r="Q743" s="51">
        <f t="shared" si="71"/>
        <v>31951.824999999997</v>
      </c>
    </row>
    <row r="744" spans="1:17" ht="12.95" customHeight="1">
      <c r="A744" s="13" t="s">
        <v>174</v>
      </c>
      <c r="B744" s="12"/>
      <c r="C744" s="11">
        <v>47210.360999999997</v>
      </c>
      <c r="D744" s="11"/>
      <c r="E744" s="22">
        <f t="shared" si="66"/>
        <v>14613.992826146998</v>
      </c>
      <c r="F744" s="22">
        <f t="shared" si="67"/>
        <v>14614</v>
      </c>
      <c r="G744" s="22">
        <f t="shared" si="68"/>
        <v>-4.3049199957749806E-3</v>
      </c>
      <c r="I744" s="22">
        <f t="shared" si="69"/>
        <v>-4.3049199957749806E-3</v>
      </c>
      <c r="O744" s="22">
        <f t="shared" ca="1" si="70"/>
        <v>7.2880707106983342E-3</v>
      </c>
      <c r="Q744" s="51">
        <f t="shared" si="71"/>
        <v>32191.860999999997</v>
      </c>
    </row>
    <row r="745" spans="1:17" ht="12.95" customHeight="1">
      <c r="A745" s="48" t="s">
        <v>175</v>
      </c>
      <c r="B745" s="49" t="s">
        <v>44</v>
      </c>
      <c r="C745" s="50">
        <v>47210.381000000001</v>
      </c>
      <c r="D745" s="11"/>
      <c r="E745" s="22">
        <f t="shared" si="66"/>
        <v>14614.026154771003</v>
      </c>
      <c r="F745" s="22">
        <f t="shared" si="67"/>
        <v>14614</v>
      </c>
      <c r="G745" s="22">
        <f t="shared" si="68"/>
        <v>1.5695080008299556E-2</v>
      </c>
      <c r="I745" s="22">
        <f t="shared" si="69"/>
        <v>1.5695080008299556E-2</v>
      </c>
      <c r="O745" s="22">
        <f t="shared" ca="1" si="70"/>
        <v>7.2880707106983342E-3</v>
      </c>
      <c r="Q745" s="51">
        <f t="shared" si="71"/>
        <v>32191.881000000001</v>
      </c>
    </row>
    <row r="746" spans="1:17" ht="12.95" customHeight="1">
      <c r="A746" s="13" t="s">
        <v>174</v>
      </c>
      <c r="B746" s="12" t="s">
        <v>46</v>
      </c>
      <c r="C746" s="11">
        <v>47230.459000000003</v>
      </c>
      <c r="D746" s="11"/>
      <c r="E746" s="22">
        <f t="shared" si="66"/>
        <v>14647.484760403364</v>
      </c>
      <c r="F746" s="22">
        <f t="shared" si="67"/>
        <v>14647.5</v>
      </c>
      <c r="G746" s="22">
        <f t="shared" si="68"/>
        <v>-9.1450499967322685E-3</v>
      </c>
      <c r="I746" s="22">
        <f t="shared" si="69"/>
        <v>-9.1450499967322685E-3</v>
      </c>
      <c r="O746" s="22">
        <f t="shared" ca="1" si="70"/>
        <v>7.3371577119813007E-3</v>
      </c>
      <c r="Q746" s="51">
        <f t="shared" si="71"/>
        <v>32211.959000000003</v>
      </c>
    </row>
    <row r="747" spans="1:17" ht="12.95" customHeight="1">
      <c r="A747" s="13" t="s">
        <v>172</v>
      </c>
      <c r="B747" s="12"/>
      <c r="C747" s="11">
        <v>47239.48</v>
      </c>
      <c r="D747" s="11"/>
      <c r="E747" s="22">
        <f t="shared" si="66"/>
        <v>14662.517636258006</v>
      </c>
      <c r="F747" s="22">
        <f t="shared" si="67"/>
        <v>14662.5</v>
      </c>
      <c r="G747" s="22">
        <f t="shared" si="68"/>
        <v>1.0583250004856382E-2</v>
      </c>
      <c r="I747" s="22">
        <f t="shared" si="69"/>
        <v>1.0583250004856382E-2</v>
      </c>
      <c r="O747" s="22">
        <f t="shared" ca="1" si="70"/>
        <v>7.3591369662871081E-3</v>
      </c>
      <c r="Q747" s="51">
        <f t="shared" si="71"/>
        <v>32220.980000000003</v>
      </c>
    </row>
    <row r="748" spans="1:17" ht="12.95" customHeight="1">
      <c r="A748" s="13" t="s">
        <v>172</v>
      </c>
      <c r="B748" s="12"/>
      <c r="C748" s="11">
        <v>47240.375</v>
      </c>
      <c r="D748" s="11"/>
      <c r="E748" s="22">
        <f t="shared" si="66"/>
        <v>14664.009092181946</v>
      </c>
      <c r="F748" s="22">
        <f t="shared" si="67"/>
        <v>14664</v>
      </c>
      <c r="G748" s="22">
        <f t="shared" si="68"/>
        <v>5.4560800053877756E-3</v>
      </c>
      <c r="I748" s="22">
        <f t="shared" si="69"/>
        <v>5.4560800053877756E-3</v>
      </c>
      <c r="O748" s="22">
        <f t="shared" ca="1" si="70"/>
        <v>7.3613348917176899E-3</v>
      </c>
      <c r="Q748" s="51">
        <f t="shared" si="71"/>
        <v>32221.875</v>
      </c>
    </row>
    <row r="749" spans="1:17" ht="12.95" customHeight="1">
      <c r="A749" s="13" t="s">
        <v>172</v>
      </c>
      <c r="B749" s="12"/>
      <c r="C749" s="11">
        <v>47266.470999999998</v>
      </c>
      <c r="D749" s="11"/>
      <c r="E749" s="22">
        <f t="shared" si="66"/>
        <v>14707.496280775527</v>
      </c>
      <c r="F749" s="22">
        <f t="shared" si="67"/>
        <v>14707.5</v>
      </c>
      <c r="G749" s="22">
        <f t="shared" si="68"/>
        <v>-2.2318499977700412E-3</v>
      </c>
      <c r="I749" s="22">
        <f t="shared" si="69"/>
        <v>-2.2318499977700412E-3</v>
      </c>
      <c r="O749" s="22">
        <f t="shared" ca="1" si="70"/>
        <v>7.4250747292045269E-3</v>
      </c>
      <c r="Q749" s="51">
        <f t="shared" si="71"/>
        <v>32247.970999999998</v>
      </c>
    </row>
    <row r="750" spans="1:17" ht="12.95" customHeight="1">
      <c r="A750" s="13" t="s">
        <v>176</v>
      </c>
      <c r="B750" s="12"/>
      <c r="C750" s="11">
        <v>47267.366000000002</v>
      </c>
      <c r="D750" s="11"/>
      <c r="E750" s="22">
        <f t="shared" si="66"/>
        <v>14708.987736699479</v>
      </c>
      <c r="F750" s="22">
        <f t="shared" si="67"/>
        <v>14709</v>
      </c>
      <c r="G750" s="22">
        <f t="shared" si="68"/>
        <v>-7.3590199972386472E-3</v>
      </c>
      <c r="I750" s="22">
        <f t="shared" si="69"/>
        <v>-7.3590199972386472E-3</v>
      </c>
      <c r="O750" s="22">
        <f t="shared" ca="1" si="70"/>
        <v>7.4272726546351052E-3</v>
      </c>
      <c r="Q750" s="51">
        <f t="shared" si="71"/>
        <v>32248.866000000002</v>
      </c>
    </row>
    <row r="751" spans="1:17" ht="12.95" customHeight="1">
      <c r="A751" s="13" t="s">
        <v>174</v>
      </c>
      <c r="B751" s="12"/>
      <c r="C751" s="11">
        <v>47270.375</v>
      </c>
      <c r="D751" s="11"/>
      <c r="E751" s="22">
        <f t="shared" si="66"/>
        <v>14714.00202818009</v>
      </c>
      <c r="F751" s="22">
        <f t="shared" si="67"/>
        <v>14714</v>
      </c>
      <c r="G751" s="22">
        <f t="shared" si="68"/>
        <v>1.2170800036983564E-3</v>
      </c>
      <c r="I751" s="22">
        <f t="shared" si="69"/>
        <v>1.2170800036983564E-3</v>
      </c>
      <c r="O751" s="22">
        <f t="shared" ca="1" si="70"/>
        <v>7.4345990727370422E-3</v>
      </c>
      <c r="Q751" s="51">
        <f t="shared" si="71"/>
        <v>32251.875</v>
      </c>
    </row>
    <row r="752" spans="1:17" ht="12.95" customHeight="1">
      <c r="A752" s="13" t="s">
        <v>174</v>
      </c>
      <c r="B752" s="12"/>
      <c r="C752" s="11">
        <v>47270.380100000002</v>
      </c>
      <c r="D752" s="11"/>
      <c r="E752" s="22">
        <f t="shared" si="66"/>
        <v>14714.010526979213</v>
      </c>
      <c r="F752" s="22">
        <f t="shared" si="67"/>
        <v>14714</v>
      </c>
      <c r="G752" s="22">
        <f t="shared" si="68"/>
        <v>6.3170800058287568E-3</v>
      </c>
      <c r="I752" s="22">
        <f t="shared" si="69"/>
        <v>6.3170800058287568E-3</v>
      </c>
      <c r="O752" s="22">
        <f t="shared" ca="1" si="70"/>
        <v>7.4345990727370422E-3</v>
      </c>
      <c r="Q752" s="51">
        <f t="shared" si="71"/>
        <v>32251.880100000002</v>
      </c>
    </row>
    <row r="753" spans="1:17" ht="12.95" customHeight="1">
      <c r="A753" s="13" t="s">
        <v>177</v>
      </c>
      <c r="B753" s="12"/>
      <c r="C753" s="11">
        <v>47270.381000000001</v>
      </c>
      <c r="D753" s="11"/>
      <c r="E753" s="22">
        <f t="shared" si="66"/>
        <v>14714.01202676729</v>
      </c>
      <c r="F753" s="22">
        <f t="shared" si="67"/>
        <v>14714</v>
      </c>
      <c r="G753" s="22">
        <f t="shared" si="68"/>
        <v>7.2170800049207173E-3</v>
      </c>
      <c r="I753" s="22">
        <f t="shared" si="69"/>
        <v>7.2170800049207173E-3</v>
      </c>
      <c r="O753" s="22">
        <f t="shared" ca="1" si="70"/>
        <v>7.4345990727370422E-3</v>
      </c>
      <c r="Q753" s="51">
        <f t="shared" si="71"/>
        <v>32251.881000000001</v>
      </c>
    </row>
    <row r="754" spans="1:17" ht="12.95" customHeight="1">
      <c r="A754" s="13" t="s">
        <v>178</v>
      </c>
      <c r="B754" s="12" t="s">
        <v>44</v>
      </c>
      <c r="C754" s="11">
        <v>47538.616499999996</v>
      </c>
      <c r="D754" s="11">
        <v>5.9999999999999995E-4</v>
      </c>
      <c r="E754" s="22">
        <f t="shared" si="66"/>
        <v>15161.008032898284</v>
      </c>
      <c r="F754" s="22">
        <f t="shared" si="67"/>
        <v>15161</v>
      </c>
      <c r="G754" s="22">
        <f t="shared" si="68"/>
        <v>4.8204199993051589E-3</v>
      </c>
      <c r="I754" s="22">
        <f t="shared" si="69"/>
        <v>4.8204199993051589E-3</v>
      </c>
      <c r="O754" s="22">
        <f t="shared" ca="1" si="70"/>
        <v>8.0895808510500593E-3</v>
      </c>
      <c r="Q754" s="51">
        <f t="shared" si="71"/>
        <v>32520.116499999996</v>
      </c>
    </row>
    <row r="755" spans="1:17" ht="12.95" customHeight="1">
      <c r="A755" s="13" t="s">
        <v>178</v>
      </c>
      <c r="B755" s="12" t="s">
        <v>46</v>
      </c>
      <c r="C755" s="11">
        <v>47557.520400000001</v>
      </c>
      <c r="D755" s="11">
        <v>2.0000000000000001E-4</v>
      </c>
      <c r="E755" s="22">
        <f t="shared" si="66"/>
        <v>15192.510081658802</v>
      </c>
      <c r="F755" s="22">
        <f t="shared" si="67"/>
        <v>15192.5</v>
      </c>
      <c r="G755" s="22">
        <f t="shared" si="68"/>
        <v>6.0498500024550594E-3</v>
      </c>
      <c r="I755" s="22">
        <f t="shared" si="69"/>
        <v>6.0498500024550594E-3</v>
      </c>
      <c r="O755" s="22">
        <f t="shared" ca="1" si="70"/>
        <v>8.1357372850922524E-3</v>
      </c>
      <c r="Q755" s="51">
        <f t="shared" si="71"/>
        <v>32539.020400000001</v>
      </c>
    </row>
    <row r="756" spans="1:17" ht="12.95" customHeight="1">
      <c r="A756" s="13" t="s">
        <v>178</v>
      </c>
      <c r="B756" s="12" t="s">
        <v>44</v>
      </c>
      <c r="C756" s="11">
        <v>47559.620600000002</v>
      </c>
      <c r="D756" s="11">
        <v>4.0000000000000002E-4</v>
      </c>
      <c r="E756" s="22">
        <f t="shared" si="66"/>
        <v>15196.009920464912</v>
      </c>
      <c r="F756" s="22">
        <f t="shared" si="67"/>
        <v>15196</v>
      </c>
      <c r="G756" s="22">
        <f t="shared" si="68"/>
        <v>5.9531200022320263E-3</v>
      </c>
      <c r="I756" s="22">
        <f t="shared" si="69"/>
        <v>5.9531200022320263E-3</v>
      </c>
      <c r="O756" s="22">
        <f t="shared" ca="1" si="70"/>
        <v>8.1408657777636076E-3</v>
      </c>
      <c r="Q756" s="51">
        <f t="shared" si="71"/>
        <v>32541.120600000002</v>
      </c>
    </row>
    <row r="757" spans="1:17" ht="12.95" customHeight="1">
      <c r="A757" s="13" t="s">
        <v>179</v>
      </c>
      <c r="B757" s="12"/>
      <c r="C757" s="11">
        <v>47597.43</v>
      </c>
      <c r="D757" s="11"/>
      <c r="E757" s="22">
        <f t="shared" si="66"/>
        <v>15259.01668427585</v>
      </c>
      <c r="F757" s="22">
        <f t="shared" si="67"/>
        <v>15259</v>
      </c>
      <c r="G757" s="22">
        <f t="shared" si="68"/>
        <v>1.0011980004492216E-2</v>
      </c>
      <c r="I757" s="22">
        <f t="shared" si="69"/>
        <v>1.0011980004492216E-2</v>
      </c>
      <c r="O757" s="22">
        <f t="shared" ca="1" si="70"/>
        <v>8.2331786458479939E-3</v>
      </c>
      <c r="Q757" s="51">
        <f t="shared" si="71"/>
        <v>32578.93</v>
      </c>
    </row>
    <row r="758" spans="1:17" ht="12.95" customHeight="1">
      <c r="A758" s="13" t="s">
        <v>176</v>
      </c>
      <c r="B758" s="12" t="s">
        <v>46</v>
      </c>
      <c r="C758" s="11">
        <v>47604.324999999997</v>
      </c>
      <c r="D758" s="11"/>
      <c r="E758" s="22">
        <f t="shared" si="66"/>
        <v>15270.506727399417</v>
      </c>
      <c r="F758" s="22">
        <f t="shared" si="67"/>
        <v>15270.5</v>
      </c>
      <c r="G758" s="22">
        <f t="shared" si="68"/>
        <v>4.0370100032305345E-3</v>
      </c>
      <c r="I758" s="22">
        <f t="shared" si="69"/>
        <v>4.0370100032305345E-3</v>
      </c>
      <c r="O758" s="22">
        <f t="shared" ca="1" si="70"/>
        <v>8.2500294074824426E-3</v>
      </c>
      <c r="Q758" s="51">
        <f t="shared" si="71"/>
        <v>32585.824999999997</v>
      </c>
    </row>
    <row r="759" spans="1:17" ht="12.95" customHeight="1">
      <c r="A759" s="13" t="s">
        <v>179</v>
      </c>
      <c r="B759" s="12"/>
      <c r="C759" s="11">
        <v>47612.434999999998</v>
      </c>
      <c r="D759" s="11"/>
      <c r="E759" s="22">
        <f t="shared" si="66"/>
        <v>15284.021484430918</v>
      </c>
      <c r="F759" s="22">
        <f t="shared" si="67"/>
        <v>15284</v>
      </c>
      <c r="G759" s="22">
        <f t="shared" si="68"/>
        <v>1.2892480001028161E-2</v>
      </c>
      <c r="I759" s="22">
        <f t="shared" si="69"/>
        <v>1.2892480001028161E-2</v>
      </c>
      <c r="O759" s="22">
        <f t="shared" ca="1" si="70"/>
        <v>8.2698107363576683E-3</v>
      </c>
      <c r="Q759" s="51">
        <f t="shared" si="71"/>
        <v>32593.934999999998</v>
      </c>
    </row>
    <row r="760" spans="1:17" ht="12.95" customHeight="1">
      <c r="A760" s="13" t="s">
        <v>54</v>
      </c>
      <c r="B760" s="12"/>
      <c r="C760" s="11">
        <v>47615.431499999999</v>
      </c>
      <c r="D760" s="11"/>
      <c r="E760" s="22">
        <f t="shared" si="66"/>
        <v>15289.014945521534</v>
      </c>
      <c r="F760" s="22">
        <f t="shared" si="67"/>
        <v>15289</v>
      </c>
      <c r="G760" s="22">
        <f t="shared" si="68"/>
        <v>8.9685799975995906E-3</v>
      </c>
      <c r="I760" s="22">
        <f t="shared" si="69"/>
        <v>8.9685799975995906E-3</v>
      </c>
      <c r="O760" s="22">
        <f t="shared" ca="1" si="70"/>
        <v>8.2771371544596052E-3</v>
      </c>
      <c r="Q760" s="51">
        <f t="shared" si="71"/>
        <v>32596.931499999999</v>
      </c>
    </row>
    <row r="761" spans="1:17" ht="12.95" customHeight="1">
      <c r="A761" s="13" t="s">
        <v>54</v>
      </c>
      <c r="B761" s="12" t="s">
        <v>46</v>
      </c>
      <c r="C761" s="11">
        <v>47616.332499999997</v>
      </c>
      <c r="D761" s="11"/>
      <c r="E761" s="22">
        <f t="shared" si="66"/>
        <v>15290.516400032675</v>
      </c>
      <c r="F761" s="22">
        <f t="shared" si="67"/>
        <v>15290.5</v>
      </c>
      <c r="G761" s="22">
        <f t="shared" si="68"/>
        <v>9.8414099993533455E-3</v>
      </c>
      <c r="I761" s="22">
        <f t="shared" si="69"/>
        <v>9.8414099993533455E-3</v>
      </c>
      <c r="O761" s="22">
        <f t="shared" ca="1" si="70"/>
        <v>8.279335079890187E-3</v>
      </c>
      <c r="Q761" s="51">
        <f t="shared" si="71"/>
        <v>32597.832499999997</v>
      </c>
    </row>
    <row r="762" spans="1:17" ht="12.95" customHeight="1">
      <c r="A762" s="13" t="s">
        <v>131</v>
      </c>
      <c r="B762" s="12"/>
      <c r="C762" s="11">
        <v>47640.639000000003</v>
      </c>
      <c r="D762" s="11"/>
      <c r="E762" s="22">
        <f t="shared" si="66"/>
        <v>15331.02150999398</v>
      </c>
      <c r="F762" s="22">
        <f t="shared" si="67"/>
        <v>15331</v>
      </c>
      <c r="G762" s="22">
        <f t="shared" si="68"/>
        <v>1.2907820004329551E-2</v>
      </c>
      <c r="I762" s="22">
        <f t="shared" si="69"/>
        <v>1.2907820004329551E-2</v>
      </c>
      <c r="O762" s="22">
        <f t="shared" ca="1" si="70"/>
        <v>8.3386790665158604E-3</v>
      </c>
      <c r="Q762" s="51">
        <f t="shared" si="71"/>
        <v>32622.139000000003</v>
      </c>
    </row>
    <row r="763" spans="1:17" ht="12.95" customHeight="1">
      <c r="A763" s="48" t="s">
        <v>158</v>
      </c>
      <c r="B763" s="49" t="s">
        <v>44</v>
      </c>
      <c r="C763" s="50">
        <v>47646.03</v>
      </c>
      <c r="D763" s="11"/>
      <c r="E763" s="22">
        <f t="shared" si="66"/>
        <v>15340.00524059284</v>
      </c>
      <c r="F763" s="22">
        <f t="shared" si="67"/>
        <v>15340</v>
      </c>
      <c r="G763" s="22">
        <f t="shared" si="68"/>
        <v>3.1448000008822419E-3</v>
      </c>
      <c r="I763" s="22">
        <f t="shared" si="69"/>
        <v>3.1448000008822419E-3</v>
      </c>
      <c r="O763" s="22">
        <f t="shared" ca="1" si="70"/>
        <v>8.3518666190993442E-3</v>
      </c>
      <c r="Q763" s="51">
        <f t="shared" si="71"/>
        <v>32627.53</v>
      </c>
    </row>
    <row r="764" spans="1:17" ht="12.95" customHeight="1">
      <c r="A764" s="13" t="s">
        <v>180</v>
      </c>
      <c r="B764" s="12"/>
      <c r="C764" s="11">
        <v>47651.428</v>
      </c>
      <c r="D764" s="11"/>
      <c r="E764" s="22">
        <f t="shared" si="66"/>
        <v>15349.000636210107</v>
      </c>
      <c r="F764" s="22">
        <f t="shared" si="67"/>
        <v>15349</v>
      </c>
      <c r="G764" s="22">
        <f t="shared" si="68"/>
        <v>3.8178000249899924E-4</v>
      </c>
      <c r="I764" s="22">
        <f t="shared" si="69"/>
        <v>3.8178000249899924E-4</v>
      </c>
      <c r="O764" s="22">
        <f t="shared" ca="1" si="70"/>
        <v>8.3650541716828279E-3</v>
      </c>
      <c r="Q764" s="51">
        <f t="shared" si="71"/>
        <v>32632.928</v>
      </c>
    </row>
    <row r="765" spans="1:17" ht="12.95" customHeight="1">
      <c r="A765" s="13" t="s">
        <v>131</v>
      </c>
      <c r="B765" s="12"/>
      <c r="C765" s="11">
        <v>47658.637999999999</v>
      </c>
      <c r="D765" s="11"/>
      <c r="E765" s="22">
        <f t="shared" si="66"/>
        <v>15361.01560516166</v>
      </c>
      <c r="F765" s="22">
        <f t="shared" si="67"/>
        <v>15361</v>
      </c>
      <c r="G765" s="22">
        <f t="shared" si="68"/>
        <v>9.3644200023845769E-3</v>
      </c>
      <c r="I765" s="22">
        <f t="shared" si="69"/>
        <v>9.3644200023845769E-3</v>
      </c>
      <c r="O765" s="22">
        <f t="shared" ca="1" si="70"/>
        <v>8.3826375751274752E-3</v>
      </c>
      <c r="Q765" s="51">
        <f t="shared" si="71"/>
        <v>32640.137999999999</v>
      </c>
    </row>
    <row r="766" spans="1:17" ht="12.95" customHeight="1">
      <c r="A766" s="13" t="s">
        <v>181</v>
      </c>
      <c r="B766" s="12"/>
      <c r="C766" s="11">
        <v>47945.478999999999</v>
      </c>
      <c r="D766" s="11"/>
      <c r="E766" s="22">
        <f t="shared" si="66"/>
        <v>15839.01639698311</v>
      </c>
      <c r="F766" s="22">
        <f t="shared" si="67"/>
        <v>15839</v>
      </c>
      <c r="G766" s="22">
        <f t="shared" si="68"/>
        <v>9.8395800014259294E-3</v>
      </c>
      <c r="I766" s="22">
        <f t="shared" si="69"/>
        <v>9.8395800014259294E-3</v>
      </c>
      <c r="O766" s="22">
        <f t="shared" ca="1" si="70"/>
        <v>9.0830431456724904E-3</v>
      </c>
      <c r="Q766" s="51">
        <f t="shared" si="71"/>
        <v>32926.978999999999</v>
      </c>
    </row>
    <row r="767" spans="1:17" ht="12.95" customHeight="1">
      <c r="A767" s="13" t="s">
        <v>182</v>
      </c>
      <c r="B767" s="12" t="s">
        <v>46</v>
      </c>
      <c r="C767" s="11">
        <v>47955.364999999998</v>
      </c>
      <c r="D767" s="11"/>
      <c r="E767" s="22">
        <f t="shared" si="66"/>
        <v>15855.490735825695</v>
      </c>
      <c r="F767" s="22">
        <f t="shared" si="67"/>
        <v>15855.5</v>
      </c>
      <c r="G767" s="22">
        <f t="shared" si="68"/>
        <v>-5.5592899952898733E-3</v>
      </c>
      <c r="I767" s="22">
        <f t="shared" si="69"/>
        <v>-5.5592899952898733E-3</v>
      </c>
      <c r="O767" s="22">
        <f t="shared" ca="1" si="70"/>
        <v>9.1072203254088761E-3</v>
      </c>
      <c r="Q767" s="51">
        <f t="shared" si="71"/>
        <v>32936.864999999998</v>
      </c>
    </row>
    <row r="768" spans="1:17" ht="12.95" customHeight="1">
      <c r="A768" s="13" t="s">
        <v>183</v>
      </c>
      <c r="B768" s="12" t="s">
        <v>46</v>
      </c>
      <c r="C768" s="11">
        <v>47964.38</v>
      </c>
      <c r="D768" s="11"/>
      <c r="E768" s="22">
        <f t="shared" si="66"/>
        <v>15870.513613093137</v>
      </c>
      <c r="F768" s="22">
        <f t="shared" si="67"/>
        <v>15870.5</v>
      </c>
      <c r="G768" s="22">
        <f t="shared" si="68"/>
        <v>8.1690099978004582E-3</v>
      </c>
      <c r="I768" s="22">
        <f t="shared" si="69"/>
        <v>8.1690099978004582E-3</v>
      </c>
      <c r="O768" s="22">
        <f t="shared" ca="1" si="70"/>
        <v>9.1291995797146835E-3</v>
      </c>
      <c r="Q768" s="51">
        <f t="shared" si="71"/>
        <v>32945.879999999997</v>
      </c>
    </row>
    <row r="769" spans="1:17" ht="12.95" customHeight="1">
      <c r="A769" s="13" t="s">
        <v>183</v>
      </c>
      <c r="B769" s="12"/>
      <c r="C769" s="11">
        <v>47975.485000000001</v>
      </c>
      <c r="D769" s="11"/>
      <c r="E769" s="22">
        <f t="shared" si="66"/>
        <v>15889.019331568454</v>
      </c>
      <c r="F769" s="22">
        <f t="shared" si="67"/>
        <v>15889</v>
      </c>
      <c r="G769" s="22">
        <f t="shared" si="68"/>
        <v>1.1600580000958871E-2</v>
      </c>
      <c r="I769" s="22">
        <f t="shared" si="69"/>
        <v>1.1600580000958871E-2</v>
      </c>
      <c r="O769" s="22">
        <f t="shared" ca="1" si="70"/>
        <v>9.1563073266918461E-3</v>
      </c>
      <c r="Q769" s="51">
        <f t="shared" si="71"/>
        <v>32956.985000000001</v>
      </c>
    </row>
    <row r="770" spans="1:17" ht="12.95" customHeight="1">
      <c r="A770" s="13" t="s">
        <v>180</v>
      </c>
      <c r="B770" s="12" t="s">
        <v>46</v>
      </c>
      <c r="C770" s="11">
        <v>47982.383000000002</v>
      </c>
      <c r="D770" s="11"/>
      <c r="E770" s="22">
        <f t="shared" si="66"/>
        <v>15900.51437398563</v>
      </c>
      <c r="F770" s="22">
        <f t="shared" si="67"/>
        <v>15900.5</v>
      </c>
      <c r="G770" s="22">
        <f t="shared" si="68"/>
        <v>8.625610003946349E-3</v>
      </c>
      <c r="I770" s="22">
        <f t="shared" si="69"/>
        <v>8.625610003946349E-3</v>
      </c>
      <c r="O770" s="22">
        <f t="shared" ca="1" si="70"/>
        <v>9.1731580883262949E-3</v>
      </c>
      <c r="Q770" s="51">
        <f t="shared" si="71"/>
        <v>32963.883000000002</v>
      </c>
    </row>
    <row r="771" spans="1:17" ht="12.95" customHeight="1">
      <c r="A771" s="13" t="s">
        <v>184</v>
      </c>
      <c r="B771" s="12" t="s">
        <v>46</v>
      </c>
      <c r="C771" s="11">
        <v>47982.394999999997</v>
      </c>
      <c r="D771" s="11"/>
      <c r="E771" s="22">
        <f t="shared" si="66"/>
        <v>15900.53437116002</v>
      </c>
      <c r="F771" s="22">
        <f t="shared" si="67"/>
        <v>15900.5</v>
      </c>
      <c r="G771" s="22">
        <f t="shared" si="68"/>
        <v>2.0625609999115113E-2</v>
      </c>
      <c r="I771" s="22">
        <f t="shared" si="69"/>
        <v>2.0625609999115113E-2</v>
      </c>
      <c r="O771" s="22">
        <f t="shared" ca="1" si="70"/>
        <v>9.1731580883262949E-3</v>
      </c>
      <c r="Q771" s="51">
        <f t="shared" si="71"/>
        <v>32963.894999999997</v>
      </c>
    </row>
    <row r="772" spans="1:17" ht="12.95" customHeight="1">
      <c r="A772" s="13" t="s">
        <v>131</v>
      </c>
      <c r="B772" s="12"/>
      <c r="C772" s="11">
        <v>48003.688999999998</v>
      </c>
      <c r="D772" s="11"/>
      <c r="E772" s="22">
        <f t="shared" si="66"/>
        <v>15936.019357131505</v>
      </c>
      <c r="F772" s="22">
        <f t="shared" si="67"/>
        <v>15936</v>
      </c>
      <c r="G772" s="22">
        <f t="shared" si="68"/>
        <v>1.1615919996984303E-2</v>
      </c>
      <c r="I772" s="22">
        <f t="shared" si="69"/>
        <v>1.1615919996984303E-2</v>
      </c>
      <c r="O772" s="22">
        <f t="shared" ca="1" si="70"/>
        <v>9.2251756568500383E-3</v>
      </c>
      <c r="Q772" s="51">
        <f t="shared" si="71"/>
        <v>32985.188999999998</v>
      </c>
    </row>
    <row r="773" spans="1:17" ht="12.95" customHeight="1">
      <c r="A773" s="13" t="s">
        <v>183</v>
      </c>
      <c r="B773" s="12"/>
      <c r="C773" s="11">
        <v>48011.463000000003</v>
      </c>
      <c r="D773" s="11"/>
      <c r="E773" s="22">
        <f t="shared" si="66"/>
        <v>15948.974193279833</v>
      </c>
      <c r="F773" s="22">
        <f t="shared" si="67"/>
        <v>15949</v>
      </c>
      <c r="G773" s="22">
        <f t="shared" si="68"/>
        <v>-1.5486219992453698E-2</v>
      </c>
      <c r="I773" s="22">
        <f t="shared" si="69"/>
        <v>-1.5486219992453698E-2</v>
      </c>
      <c r="O773" s="22">
        <f t="shared" ca="1" si="70"/>
        <v>9.2442243439150688E-3</v>
      </c>
      <c r="Q773" s="51">
        <f t="shared" si="71"/>
        <v>32992.963000000003</v>
      </c>
    </row>
    <row r="774" spans="1:17" ht="12.95" customHeight="1">
      <c r="A774" s="13" t="s">
        <v>183</v>
      </c>
      <c r="B774" s="12" t="s">
        <v>46</v>
      </c>
      <c r="C774" s="11">
        <v>48276.423999999999</v>
      </c>
      <c r="D774" s="11"/>
      <c r="E774" s="22">
        <f t="shared" si="66"/>
        <v>16390.513470446629</v>
      </c>
      <c r="F774" s="22">
        <f t="shared" si="67"/>
        <v>16390.5</v>
      </c>
      <c r="G774" s="22">
        <f t="shared" si="68"/>
        <v>8.083410000836011E-3</v>
      </c>
      <c r="I774" s="22">
        <f t="shared" si="69"/>
        <v>8.083410000836011E-3</v>
      </c>
      <c r="O774" s="22">
        <f t="shared" ca="1" si="70"/>
        <v>9.8911470623159574E-3</v>
      </c>
      <c r="Q774" s="51">
        <f t="shared" si="71"/>
        <v>33257.923999999999</v>
      </c>
    </row>
    <row r="775" spans="1:17" ht="12.95" customHeight="1">
      <c r="A775" s="13" t="s">
        <v>178</v>
      </c>
      <c r="B775" s="12" t="s">
        <v>46</v>
      </c>
      <c r="C775" s="11">
        <v>48277.627500000002</v>
      </c>
      <c r="D775" s="11">
        <v>2.0000000000000001E-4</v>
      </c>
      <c r="E775" s="22">
        <f t="shared" si="66"/>
        <v>16392.519020395761</v>
      </c>
      <c r="F775" s="22">
        <f t="shared" si="67"/>
        <v>16392.5</v>
      </c>
      <c r="G775" s="22">
        <f t="shared" si="68"/>
        <v>1.1413850006647408E-2</v>
      </c>
      <c r="I775" s="22">
        <f t="shared" si="69"/>
        <v>1.1413850006647408E-2</v>
      </c>
      <c r="O775" s="22">
        <f t="shared" ca="1" si="70"/>
        <v>9.8940776295567308E-3</v>
      </c>
      <c r="Q775" s="51">
        <f t="shared" si="71"/>
        <v>33259.127500000002</v>
      </c>
    </row>
    <row r="776" spans="1:17" ht="12.95" customHeight="1">
      <c r="A776" s="13" t="s">
        <v>183</v>
      </c>
      <c r="B776" s="12"/>
      <c r="C776" s="11">
        <v>48290.527000000002</v>
      </c>
      <c r="D776" s="11"/>
      <c r="E776" s="22">
        <f t="shared" si="66"/>
        <v>16414.015149659361</v>
      </c>
      <c r="F776" s="22">
        <f t="shared" si="67"/>
        <v>16414</v>
      </c>
      <c r="G776" s="22">
        <f t="shared" si="68"/>
        <v>9.0910800063284114E-3</v>
      </c>
      <c r="I776" s="22">
        <f t="shared" si="69"/>
        <v>9.0910800063284114E-3</v>
      </c>
      <c r="O776" s="22">
        <f t="shared" ca="1" si="70"/>
        <v>9.9255812273950535E-3</v>
      </c>
      <c r="Q776" s="51">
        <f t="shared" si="71"/>
        <v>33272.027000000002</v>
      </c>
    </row>
    <row r="777" spans="1:17" ht="12.95" customHeight="1">
      <c r="A777" s="13" t="s">
        <v>178</v>
      </c>
      <c r="B777" s="12" t="s">
        <v>44</v>
      </c>
      <c r="C777" s="11">
        <v>48308.5314</v>
      </c>
      <c r="D777" s="11">
        <v>1E-4</v>
      </c>
      <c r="E777" s="22">
        <f t="shared" si="66"/>
        <v>16444.018243555522</v>
      </c>
      <c r="F777" s="22">
        <f t="shared" si="67"/>
        <v>16444</v>
      </c>
      <c r="G777" s="22">
        <f t="shared" si="68"/>
        <v>1.0947680006211158E-2</v>
      </c>
      <c r="I777" s="22">
        <f t="shared" si="69"/>
        <v>1.0947680006211158E-2</v>
      </c>
      <c r="O777" s="22">
        <f t="shared" ca="1" si="70"/>
        <v>9.9695397360066648E-3</v>
      </c>
      <c r="Q777" s="51">
        <f t="shared" si="71"/>
        <v>33290.0314</v>
      </c>
    </row>
    <row r="778" spans="1:17" ht="12.95" customHeight="1">
      <c r="A778" s="13" t="s">
        <v>185</v>
      </c>
      <c r="B778" s="12"/>
      <c r="C778" s="11">
        <v>48328.328000000001</v>
      </c>
      <c r="D778" s="11"/>
      <c r="E778" s="22">
        <f t="shared" si="66"/>
        <v>16477.007915448219</v>
      </c>
      <c r="F778" s="22">
        <f t="shared" si="67"/>
        <v>16477</v>
      </c>
      <c r="G778" s="22">
        <f t="shared" si="68"/>
        <v>4.7499400025117211E-3</v>
      </c>
      <c r="I778" s="22">
        <f t="shared" si="69"/>
        <v>4.7499400025117211E-3</v>
      </c>
      <c r="O778" s="22">
        <f t="shared" ca="1" si="70"/>
        <v>1.001789409547944E-2</v>
      </c>
      <c r="Q778" s="51">
        <f t="shared" si="71"/>
        <v>33309.828000000001</v>
      </c>
    </row>
    <row r="779" spans="1:17" ht="12.95" customHeight="1">
      <c r="A779" s="13" t="s">
        <v>183</v>
      </c>
      <c r="B779" s="12"/>
      <c r="C779" s="11">
        <v>48330.432999999997</v>
      </c>
      <c r="D779" s="11"/>
      <c r="E779" s="22">
        <f t="shared" si="66"/>
        <v>16480.515753124084</v>
      </c>
      <c r="F779" s="22">
        <f t="shared" si="67"/>
        <v>16480.5</v>
      </c>
      <c r="G779" s="22">
        <f t="shared" si="68"/>
        <v>9.4532099974458106E-3</v>
      </c>
      <c r="I779" s="22">
        <f t="shared" si="69"/>
        <v>9.4532099974458106E-3</v>
      </c>
      <c r="O779" s="22">
        <f t="shared" ca="1" si="70"/>
        <v>1.0023022588150795E-2</v>
      </c>
      <c r="Q779" s="51">
        <f t="shared" si="71"/>
        <v>33311.932999999997</v>
      </c>
    </row>
    <row r="780" spans="1:17" ht="12.95" customHeight="1">
      <c r="A780" s="13" t="s">
        <v>185</v>
      </c>
      <c r="B780" s="12"/>
      <c r="C780" s="11">
        <v>48332.535000000003</v>
      </c>
      <c r="D780" s="11">
        <v>7.0000000000000001E-3</v>
      </c>
      <c r="E780" s="22">
        <f t="shared" si="66"/>
        <v>16484.018591506363</v>
      </c>
      <c r="F780" s="22">
        <f t="shared" si="67"/>
        <v>16484</v>
      </c>
      <c r="G780" s="22">
        <f t="shared" si="68"/>
        <v>1.1156480002682656E-2</v>
      </c>
      <c r="I780" s="22">
        <f t="shared" si="69"/>
        <v>1.1156480002682656E-2</v>
      </c>
      <c r="O780" s="22">
        <f t="shared" ca="1" si="70"/>
        <v>1.002815108082215E-2</v>
      </c>
      <c r="Q780" s="51">
        <f t="shared" si="71"/>
        <v>33314.035000000003</v>
      </c>
    </row>
    <row r="781" spans="1:17" ht="12.95" customHeight="1">
      <c r="A781" s="13" t="s">
        <v>178</v>
      </c>
      <c r="B781" s="12" t="s">
        <v>46</v>
      </c>
      <c r="C781" s="11">
        <v>48339.434000000001</v>
      </c>
      <c r="D781" s="11">
        <v>2.0000000000000001E-4</v>
      </c>
      <c r="E781" s="22">
        <f t="shared" si="66"/>
        <v>16495.515300354731</v>
      </c>
      <c r="F781" s="22">
        <f t="shared" si="67"/>
        <v>16495.5</v>
      </c>
      <c r="G781" s="22">
        <f t="shared" si="68"/>
        <v>9.181510002235882E-3</v>
      </c>
      <c r="I781" s="22">
        <f t="shared" si="69"/>
        <v>9.181510002235882E-3</v>
      </c>
      <c r="O781" s="22">
        <f t="shared" ca="1" si="70"/>
        <v>1.0045001842456599E-2</v>
      </c>
      <c r="Q781" s="51">
        <f t="shared" si="71"/>
        <v>33320.934000000001</v>
      </c>
    </row>
    <row r="782" spans="1:17" ht="12.95" customHeight="1">
      <c r="A782" s="13" t="s">
        <v>185</v>
      </c>
      <c r="B782" s="12"/>
      <c r="C782" s="11">
        <v>48358.339899999999</v>
      </c>
      <c r="D782" s="11"/>
      <c r="E782" s="22">
        <f t="shared" si="66"/>
        <v>16527.020681977639</v>
      </c>
      <c r="F782" s="22">
        <f t="shared" si="67"/>
        <v>16527</v>
      </c>
      <c r="G782" s="22">
        <f t="shared" si="68"/>
        <v>1.2410939998517279E-2</v>
      </c>
      <c r="I782" s="22">
        <f t="shared" si="69"/>
        <v>1.2410939998517279E-2</v>
      </c>
      <c r="O782" s="22">
        <f t="shared" ca="1" si="70"/>
        <v>1.0091158276498792E-2</v>
      </c>
      <c r="Q782" s="51">
        <f t="shared" si="71"/>
        <v>33339.839899999999</v>
      </c>
    </row>
    <row r="783" spans="1:17" ht="12.95" customHeight="1">
      <c r="A783" s="13" t="s">
        <v>186</v>
      </c>
      <c r="B783" s="12" t="s">
        <v>46</v>
      </c>
      <c r="C783" s="11">
        <v>48366.437299999998</v>
      </c>
      <c r="D783" s="11"/>
      <c r="E783" s="22">
        <f t="shared" si="66"/>
        <v>16540.514441976014</v>
      </c>
      <c r="F783" s="22">
        <f t="shared" si="67"/>
        <v>16540.5</v>
      </c>
      <c r="G783" s="22">
        <f t="shared" si="68"/>
        <v>8.6664100017515011E-3</v>
      </c>
      <c r="I783" s="22">
        <f t="shared" si="69"/>
        <v>8.6664100017515011E-3</v>
      </c>
      <c r="O783" s="22">
        <f t="shared" ca="1" si="70"/>
        <v>1.0110939605374018E-2</v>
      </c>
      <c r="Q783" s="51">
        <f t="shared" si="71"/>
        <v>33347.937299999998</v>
      </c>
    </row>
    <row r="784" spans="1:17" ht="12.95" customHeight="1">
      <c r="A784" s="13" t="s">
        <v>187</v>
      </c>
      <c r="B784" s="12"/>
      <c r="C784" s="11">
        <v>48661.377</v>
      </c>
      <c r="D784" s="11"/>
      <c r="E784" s="22">
        <f t="shared" si="66"/>
        <v>17032.011160156409</v>
      </c>
      <c r="F784" s="22">
        <f t="shared" si="67"/>
        <v>17032</v>
      </c>
      <c r="G784" s="22">
        <f t="shared" si="68"/>
        <v>6.6970400002901442E-3</v>
      </c>
      <c r="I784" s="22">
        <f t="shared" si="69"/>
        <v>6.6970400002901442E-3</v>
      </c>
      <c r="O784" s="22">
        <f t="shared" ca="1" si="70"/>
        <v>1.0831126504794262E-2</v>
      </c>
      <c r="Q784" s="51">
        <f t="shared" si="71"/>
        <v>33642.877</v>
      </c>
    </row>
    <row r="785" spans="1:17" ht="12.95" customHeight="1">
      <c r="A785" s="13" t="s">
        <v>183</v>
      </c>
      <c r="B785" s="12"/>
      <c r="C785" s="11">
        <v>48682.372000000003</v>
      </c>
      <c r="D785" s="11"/>
      <c r="E785" s="22">
        <f t="shared" si="66"/>
        <v>17066.997883199114</v>
      </c>
      <c r="F785" s="22">
        <f t="shared" si="67"/>
        <v>17067</v>
      </c>
      <c r="G785" s="22">
        <f t="shared" si="68"/>
        <v>-1.2702599924523383E-3</v>
      </c>
      <c r="I785" s="22">
        <f t="shared" si="69"/>
        <v>-1.2702599924523383E-3</v>
      </c>
      <c r="O785" s="22">
        <f t="shared" ca="1" si="70"/>
        <v>1.0882411431507807E-2</v>
      </c>
      <c r="Q785" s="51">
        <f t="shared" si="71"/>
        <v>33663.872000000003</v>
      </c>
    </row>
    <row r="786" spans="1:17" ht="12.95" customHeight="1">
      <c r="A786" s="13" t="s">
        <v>183</v>
      </c>
      <c r="B786" s="12"/>
      <c r="C786" s="11">
        <v>48682.374000000003</v>
      </c>
      <c r="D786" s="11"/>
      <c r="E786" s="22">
        <f t="shared" si="66"/>
        <v>17067.001216061515</v>
      </c>
      <c r="F786" s="22">
        <f t="shared" si="67"/>
        <v>17067</v>
      </c>
      <c r="G786" s="22">
        <f t="shared" si="68"/>
        <v>7.2974000795511529E-4</v>
      </c>
      <c r="I786" s="22">
        <f t="shared" si="69"/>
        <v>7.2974000795511529E-4</v>
      </c>
      <c r="O786" s="22">
        <f t="shared" ca="1" si="70"/>
        <v>1.0882411431507807E-2</v>
      </c>
      <c r="Q786" s="51">
        <f t="shared" si="71"/>
        <v>33663.874000000003</v>
      </c>
    </row>
    <row r="787" spans="1:17" ht="12.95" customHeight="1">
      <c r="A787" s="13" t="s">
        <v>183</v>
      </c>
      <c r="B787" s="12"/>
      <c r="C787" s="11">
        <v>48682.379000000001</v>
      </c>
      <c r="D787" s="11"/>
      <c r="E787" s="22">
        <f t="shared" si="66"/>
        <v>17067.009548217509</v>
      </c>
      <c r="F787" s="22">
        <f t="shared" si="67"/>
        <v>17067</v>
      </c>
      <c r="G787" s="22">
        <f t="shared" si="68"/>
        <v>5.7297400053357705E-3</v>
      </c>
      <c r="I787" s="22">
        <f t="shared" si="69"/>
        <v>5.7297400053357705E-3</v>
      </c>
      <c r="O787" s="22">
        <f t="shared" ca="1" si="70"/>
        <v>1.0882411431507807E-2</v>
      </c>
      <c r="Q787" s="51">
        <f t="shared" si="71"/>
        <v>33663.879000000001</v>
      </c>
    </row>
    <row r="788" spans="1:17" ht="12.95" customHeight="1">
      <c r="A788" s="13" t="s">
        <v>183</v>
      </c>
      <c r="B788" s="12"/>
      <c r="C788" s="11">
        <v>48682.385999999999</v>
      </c>
      <c r="D788" s="11"/>
      <c r="E788" s="22">
        <f t="shared" si="66"/>
        <v>17067.021213235905</v>
      </c>
      <c r="F788" s="22">
        <f t="shared" si="67"/>
        <v>17067</v>
      </c>
      <c r="G788" s="22">
        <f t="shared" si="68"/>
        <v>1.2729740003123879E-2</v>
      </c>
      <c r="I788" s="22">
        <f t="shared" si="69"/>
        <v>1.2729740003123879E-2</v>
      </c>
      <c r="O788" s="22">
        <f t="shared" ca="1" si="70"/>
        <v>1.0882411431507807E-2</v>
      </c>
      <c r="Q788" s="51">
        <f t="shared" si="71"/>
        <v>33663.885999999999</v>
      </c>
    </row>
    <row r="789" spans="1:17" ht="12.95" customHeight="1">
      <c r="A789" s="13" t="s">
        <v>187</v>
      </c>
      <c r="B789" s="12"/>
      <c r="C789" s="11">
        <v>48691.377999999997</v>
      </c>
      <c r="D789" s="11"/>
      <c r="E789" s="22">
        <f t="shared" ref="E789:E852" si="72">+(C789-C$7)/C$8</f>
        <v>17082.005762585744</v>
      </c>
      <c r="F789" s="22">
        <f t="shared" ref="F789:F852" si="73">ROUND(2*E789,0)/2</f>
        <v>17082</v>
      </c>
      <c r="G789" s="22">
        <f t="shared" ref="G789:G852" si="74">+C789-(C$7+F789*C$8)</f>
        <v>3.4580399951664731E-3</v>
      </c>
      <c r="I789" s="22">
        <f t="shared" ref="I789:I852" si="75">+G789</f>
        <v>3.4580399951664731E-3</v>
      </c>
      <c r="O789" s="22">
        <f t="shared" ref="O789:O852" ca="1" si="76">+C$11+C$12*$F789</f>
        <v>1.0904390685813614E-2</v>
      </c>
      <c r="Q789" s="51">
        <f t="shared" ref="Q789:Q852" si="77">+C789-15018.5</f>
        <v>33672.877999999997</v>
      </c>
    </row>
    <row r="790" spans="1:17" ht="12.95" customHeight="1">
      <c r="A790" s="13" t="s">
        <v>188</v>
      </c>
      <c r="B790" s="12"/>
      <c r="C790" s="11">
        <v>48700.388599999998</v>
      </c>
      <c r="D790" s="11">
        <v>1E-3</v>
      </c>
      <c r="E790" s="22">
        <f t="shared" si="72"/>
        <v>17097.021307555911</v>
      </c>
      <c r="F790" s="22">
        <f t="shared" si="73"/>
        <v>17097</v>
      </c>
      <c r="G790" s="22">
        <f t="shared" si="74"/>
        <v>1.2786340004822705E-2</v>
      </c>
      <c r="I790" s="22">
        <f t="shared" si="75"/>
        <v>1.2786340004822705E-2</v>
      </c>
      <c r="O790" s="22">
        <f t="shared" ca="1" si="76"/>
        <v>1.0926369940119422E-2</v>
      </c>
      <c r="Q790" s="51">
        <f t="shared" si="77"/>
        <v>33681.888599999998</v>
      </c>
    </row>
    <row r="791" spans="1:17" ht="12.95" customHeight="1">
      <c r="A791" s="13" t="s">
        <v>183</v>
      </c>
      <c r="B791" s="12"/>
      <c r="C791" s="11">
        <v>48715.385999999999</v>
      </c>
      <c r="D791" s="11"/>
      <c r="E791" s="22">
        <f t="shared" si="72"/>
        <v>17122.013442833864</v>
      </c>
      <c r="F791" s="22">
        <f t="shared" si="73"/>
        <v>17122</v>
      </c>
      <c r="G791" s="22">
        <f t="shared" si="74"/>
        <v>8.0668400041759014E-3</v>
      </c>
      <c r="I791" s="22">
        <f t="shared" si="75"/>
        <v>8.0668400041759014E-3</v>
      </c>
      <c r="O791" s="22">
        <f t="shared" ca="1" si="76"/>
        <v>1.0963002030629096E-2</v>
      </c>
      <c r="Q791" s="51">
        <f t="shared" si="77"/>
        <v>33696.885999999999</v>
      </c>
    </row>
    <row r="792" spans="1:17" ht="12.95" customHeight="1">
      <c r="A792" s="13" t="s">
        <v>183</v>
      </c>
      <c r="B792" s="12"/>
      <c r="C792" s="11">
        <v>48715.391000000003</v>
      </c>
      <c r="D792" s="11"/>
      <c r="E792" s="22">
        <f t="shared" si="72"/>
        <v>17122.021774989869</v>
      </c>
      <c r="F792" s="22">
        <f t="shared" si="73"/>
        <v>17122</v>
      </c>
      <c r="G792" s="22">
        <f t="shared" si="74"/>
        <v>1.3066840008832514E-2</v>
      </c>
      <c r="I792" s="22">
        <f t="shared" si="75"/>
        <v>1.3066840008832514E-2</v>
      </c>
      <c r="O792" s="22">
        <f t="shared" ca="1" si="76"/>
        <v>1.0963002030629096E-2</v>
      </c>
      <c r="Q792" s="51">
        <f t="shared" si="77"/>
        <v>33696.891000000003</v>
      </c>
    </row>
    <row r="793" spans="1:17" ht="12.95" customHeight="1">
      <c r="A793" s="13" t="s">
        <v>131</v>
      </c>
      <c r="B793" s="12"/>
      <c r="C793" s="11">
        <v>48717.784</v>
      </c>
      <c r="D793" s="11"/>
      <c r="E793" s="22">
        <f t="shared" si="72"/>
        <v>17126.009544851317</v>
      </c>
      <c r="F793" s="22">
        <f t="shared" si="73"/>
        <v>17126</v>
      </c>
      <c r="G793" s="22">
        <f t="shared" si="74"/>
        <v>5.7277200030512176E-3</v>
      </c>
      <c r="I793" s="22">
        <f t="shared" si="75"/>
        <v>5.7277200030512176E-3</v>
      </c>
      <c r="O793" s="22">
        <f t="shared" ca="1" si="76"/>
        <v>1.0968863165110646E-2</v>
      </c>
      <c r="Q793" s="51">
        <f t="shared" si="77"/>
        <v>33699.284</v>
      </c>
    </row>
    <row r="794" spans="1:17" ht="12.95" customHeight="1">
      <c r="A794" s="13" t="s">
        <v>187</v>
      </c>
      <c r="B794" s="12"/>
      <c r="C794" s="11">
        <v>48721.374000000003</v>
      </c>
      <c r="D794" s="11"/>
      <c r="E794" s="22">
        <f t="shared" si="72"/>
        <v>17131.9920328591</v>
      </c>
      <c r="F794" s="22">
        <f t="shared" si="73"/>
        <v>17132</v>
      </c>
      <c r="G794" s="22">
        <f t="shared" si="74"/>
        <v>-4.7809599927859381E-3</v>
      </c>
      <c r="I794" s="22">
        <f t="shared" si="75"/>
        <v>-4.7809599927859381E-3</v>
      </c>
      <c r="O794" s="22">
        <f t="shared" ca="1" si="76"/>
        <v>1.0977654866832966E-2</v>
      </c>
      <c r="Q794" s="51">
        <f t="shared" si="77"/>
        <v>33702.874000000003</v>
      </c>
    </row>
    <row r="795" spans="1:17" ht="12.95" customHeight="1">
      <c r="A795" s="13" t="s">
        <v>189</v>
      </c>
      <c r="B795" s="12"/>
      <c r="C795" s="11">
        <v>48721.394</v>
      </c>
      <c r="D795" s="11"/>
      <c r="E795" s="22">
        <f t="shared" si="72"/>
        <v>17132.025361483094</v>
      </c>
      <c r="F795" s="22">
        <f t="shared" si="73"/>
        <v>17132</v>
      </c>
      <c r="G795" s="22">
        <f t="shared" si="74"/>
        <v>1.5219040004012641E-2</v>
      </c>
      <c r="I795" s="22">
        <f t="shared" si="75"/>
        <v>1.5219040004012641E-2</v>
      </c>
      <c r="O795" s="22">
        <f t="shared" ca="1" si="76"/>
        <v>1.0977654866832966E-2</v>
      </c>
      <c r="Q795" s="51">
        <f t="shared" si="77"/>
        <v>33702.894</v>
      </c>
    </row>
    <row r="796" spans="1:17" ht="12.95" customHeight="1">
      <c r="A796" s="13" t="s">
        <v>183</v>
      </c>
      <c r="B796" s="12"/>
      <c r="C796" s="11">
        <v>48727.398999999998</v>
      </c>
      <c r="D796" s="11"/>
      <c r="E796" s="22">
        <f t="shared" si="72"/>
        <v>17142.032280838717</v>
      </c>
      <c r="F796" s="22">
        <f t="shared" si="73"/>
        <v>17142</v>
      </c>
      <c r="G796" s="22">
        <f t="shared" si="74"/>
        <v>1.937123999960022E-2</v>
      </c>
      <c r="I796" s="22">
        <f t="shared" si="75"/>
        <v>1.937123999960022E-2</v>
      </c>
      <c r="O796" s="22">
        <f t="shared" ca="1" si="76"/>
        <v>1.0992307703036837E-2</v>
      </c>
      <c r="Q796" s="51">
        <f t="shared" si="77"/>
        <v>33708.898999999998</v>
      </c>
    </row>
    <row r="797" spans="1:17" ht="12.95" customHeight="1">
      <c r="A797" s="13" t="s">
        <v>187</v>
      </c>
      <c r="B797" s="12"/>
      <c r="C797" s="11">
        <v>48733.377999999997</v>
      </c>
      <c r="D797" s="11"/>
      <c r="E797" s="22">
        <f t="shared" si="72"/>
        <v>17151.995872983145</v>
      </c>
      <c r="F797" s="22">
        <f t="shared" si="73"/>
        <v>17152</v>
      </c>
      <c r="G797" s="22">
        <f t="shared" si="74"/>
        <v>-2.4765600028331392E-3</v>
      </c>
      <c r="I797" s="22">
        <f t="shared" si="75"/>
        <v>-2.4765600028331392E-3</v>
      </c>
      <c r="O797" s="22">
        <f t="shared" ca="1" si="76"/>
        <v>1.1006960539240707E-2</v>
      </c>
      <c r="Q797" s="51">
        <f t="shared" si="77"/>
        <v>33714.877999999997</v>
      </c>
    </row>
    <row r="798" spans="1:17" ht="12.95" customHeight="1">
      <c r="A798" s="13" t="s">
        <v>54</v>
      </c>
      <c r="B798" s="12"/>
      <c r="C798" s="11">
        <v>48757.3963</v>
      </c>
      <c r="D798" s="11"/>
      <c r="E798" s="22">
        <f t="shared" si="72"/>
        <v>17192.020717472627</v>
      </c>
      <c r="F798" s="22">
        <f t="shared" si="73"/>
        <v>17192</v>
      </c>
      <c r="G798" s="22">
        <f t="shared" si="74"/>
        <v>1.243224000063492E-2</v>
      </c>
      <c r="I798" s="22">
        <f t="shared" si="75"/>
        <v>1.243224000063492E-2</v>
      </c>
      <c r="O798" s="22">
        <f t="shared" ca="1" si="76"/>
        <v>1.1065571884056193E-2</v>
      </c>
      <c r="Q798" s="51">
        <f t="shared" si="77"/>
        <v>33738.8963</v>
      </c>
    </row>
    <row r="799" spans="1:17" ht="12.95" customHeight="1">
      <c r="A799" s="13" t="s">
        <v>190</v>
      </c>
      <c r="B799" s="12"/>
      <c r="C799" s="11">
        <v>48763.396999999997</v>
      </c>
      <c r="D799" s="11">
        <v>4.0000000000000001E-3</v>
      </c>
      <c r="E799" s="22">
        <f t="shared" si="72"/>
        <v>17202.020471174088</v>
      </c>
      <c r="F799" s="22">
        <f t="shared" si="73"/>
        <v>17202</v>
      </c>
      <c r="G799" s="22">
        <f t="shared" si="74"/>
        <v>1.228444000298623E-2</v>
      </c>
      <c r="I799" s="22">
        <f t="shared" si="75"/>
        <v>1.228444000298623E-2</v>
      </c>
      <c r="O799" s="22">
        <f t="shared" ca="1" si="76"/>
        <v>1.1080224720260063E-2</v>
      </c>
      <c r="Q799" s="51">
        <f t="shared" si="77"/>
        <v>33744.896999999997</v>
      </c>
    </row>
    <row r="800" spans="1:17" ht="12.95" customHeight="1">
      <c r="A800" s="13" t="s">
        <v>183</v>
      </c>
      <c r="B800" s="12"/>
      <c r="C800" s="11">
        <v>49060.425999999999</v>
      </c>
      <c r="D800" s="11"/>
      <c r="E800" s="22">
        <f t="shared" si="72"/>
        <v>17696.998864060512</v>
      </c>
      <c r="F800" s="22">
        <f t="shared" si="73"/>
        <v>17697</v>
      </c>
      <c r="G800" s="22">
        <f t="shared" si="74"/>
        <v>-6.8165999982738867E-4</v>
      </c>
      <c r="I800" s="22">
        <f t="shared" si="75"/>
        <v>-6.8165999982738867E-4</v>
      </c>
      <c r="O800" s="22">
        <f t="shared" ca="1" si="76"/>
        <v>1.1805540112351659E-2</v>
      </c>
      <c r="Q800" s="51">
        <f t="shared" si="77"/>
        <v>34041.925999999999</v>
      </c>
    </row>
    <row r="801" spans="1:17" ht="12.95" customHeight="1">
      <c r="A801" s="13" t="s">
        <v>183</v>
      </c>
      <c r="B801" s="12"/>
      <c r="C801" s="11">
        <v>49060.432999999997</v>
      </c>
      <c r="D801" s="11"/>
      <c r="E801" s="22">
        <f t="shared" si="72"/>
        <v>17697.010529078907</v>
      </c>
      <c r="F801" s="22">
        <f t="shared" si="73"/>
        <v>17697</v>
      </c>
      <c r="G801" s="22">
        <f t="shared" si="74"/>
        <v>6.3183399979607202E-3</v>
      </c>
      <c r="I801" s="22">
        <f t="shared" si="75"/>
        <v>6.3183399979607202E-3</v>
      </c>
      <c r="O801" s="22">
        <f t="shared" ca="1" si="76"/>
        <v>1.1805540112351659E-2</v>
      </c>
      <c r="Q801" s="51">
        <f t="shared" si="77"/>
        <v>34041.932999999997</v>
      </c>
    </row>
    <row r="802" spans="1:17" ht="12.95" customHeight="1">
      <c r="A802" s="13" t="s">
        <v>131</v>
      </c>
      <c r="B802" s="12"/>
      <c r="C802" s="11">
        <v>49061.65</v>
      </c>
      <c r="D802" s="11"/>
      <c r="E802" s="22">
        <f t="shared" si="72"/>
        <v>17699.038575849238</v>
      </c>
      <c r="F802" s="22">
        <f t="shared" si="73"/>
        <v>17699</v>
      </c>
      <c r="G802" s="22">
        <f t="shared" si="74"/>
        <v>2.314878000470344E-2</v>
      </c>
      <c r="I802" s="22">
        <f t="shared" si="75"/>
        <v>2.314878000470344E-2</v>
      </c>
      <c r="O802" s="22">
        <f t="shared" ca="1" si="76"/>
        <v>1.1808470679592432E-2</v>
      </c>
      <c r="Q802" s="51">
        <f t="shared" si="77"/>
        <v>34043.15</v>
      </c>
    </row>
    <row r="803" spans="1:17" ht="12.95" customHeight="1">
      <c r="A803" s="13" t="s">
        <v>131</v>
      </c>
      <c r="B803" s="12"/>
      <c r="C803" s="11">
        <v>49064.644</v>
      </c>
      <c r="D803" s="11"/>
      <c r="E803" s="22">
        <f t="shared" si="72"/>
        <v>17704.027870861853</v>
      </c>
      <c r="F803" s="22">
        <f t="shared" si="73"/>
        <v>17704</v>
      </c>
      <c r="G803" s="22">
        <f t="shared" si="74"/>
        <v>1.6724879998946562E-2</v>
      </c>
      <c r="I803" s="22">
        <f t="shared" si="75"/>
        <v>1.6724879998946562E-2</v>
      </c>
      <c r="O803" s="22">
        <f t="shared" ca="1" si="76"/>
        <v>1.1815797097694369E-2</v>
      </c>
      <c r="Q803" s="51">
        <f t="shared" si="77"/>
        <v>34046.144</v>
      </c>
    </row>
    <row r="804" spans="1:17" ht="12.95" customHeight="1">
      <c r="A804" s="13" t="s">
        <v>183</v>
      </c>
      <c r="B804" s="12"/>
      <c r="C804" s="11">
        <v>49066.417999999998</v>
      </c>
      <c r="D804" s="11"/>
      <c r="E804" s="22">
        <f t="shared" si="72"/>
        <v>17706.984119810539</v>
      </c>
      <c r="F804" s="22">
        <f t="shared" si="73"/>
        <v>17707</v>
      </c>
      <c r="G804" s="22">
        <f t="shared" si="74"/>
        <v>-9.5294599959743209E-3</v>
      </c>
      <c r="I804" s="22">
        <f t="shared" si="75"/>
        <v>-9.5294599959743209E-3</v>
      </c>
      <c r="O804" s="22">
        <f t="shared" ca="1" si="76"/>
        <v>1.1820192948555529E-2</v>
      </c>
      <c r="Q804" s="51">
        <f t="shared" si="77"/>
        <v>34047.917999999998</v>
      </c>
    </row>
    <row r="805" spans="1:17" ht="12.95" customHeight="1">
      <c r="A805" s="13" t="s">
        <v>183</v>
      </c>
      <c r="B805" s="12"/>
      <c r="C805" s="11">
        <v>49066.427000000003</v>
      </c>
      <c r="D805" s="11"/>
      <c r="E805" s="22">
        <f t="shared" si="72"/>
        <v>17706.999117691346</v>
      </c>
      <c r="F805" s="22">
        <f t="shared" si="73"/>
        <v>17707</v>
      </c>
      <c r="G805" s="22">
        <f t="shared" si="74"/>
        <v>-5.2945999050280079E-4</v>
      </c>
      <c r="I805" s="22">
        <f t="shared" si="75"/>
        <v>-5.2945999050280079E-4</v>
      </c>
      <c r="O805" s="22">
        <f t="shared" ca="1" si="76"/>
        <v>1.1820192948555529E-2</v>
      </c>
      <c r="Q805" s="51">
        <f t="shared" si="77"/>
        <v>34047.927000000003</v>
      </c>
    </row>
    <row r="806" spans="1:17" ht="12.95" customHeight="1">
      <c r="A806" s="13" t="s">
        <v>183</v>
      </c>
      <c r="B806" s="12"/>
      <c r="C806" s="11">
        <v>49066.43</v>
      </c>
      <c r="D806" s="11"/>
      <c r="E806" s="22">
        <f t="shared" si="72"/>
        <v>17707.004116984943</v>
      </c>
      <c r="F806" s="22">
        <f t="shared" si="73"/>
        <v>17707</v>
      </c>
      <c r="G806" s="22">
        <f t="shared" si="74"/>
        <v>2.4705400064704008E-3</v>
      </c>
      <c r="I806" s="22">
        <f t="shared" si="75"/>
        <v>2.4705400064704008E-3</v>
      </c>
      <c r="O806" s="22">
        <f t="shared" ca="1" si="76"/>
        <v>1.1820192948555529E-2</v>
      </c>
      <c r="Q806" s="51">
        <f t="shared" si="77"/>
        <v>34047.93</v>
      </c>
    </row>
    <row r="807" spans="1:17" ht="12.95" customHeight="1">
      <c r="A807" s="13" t="s">
        <v>183</v>
      </c>
      <c r="B807" s="12"/>
      <c r="C807" s="11">
        <v>49066.432999999997</v>
      </c>
      <c r="D807" s="11"/>
      <c r="E807" s="22">
        <f t="shared" si="72"/>
        <v>17707.009116278536</v>
      </c>
      <c r="F807" s="22">
        <f t="shared" si="73"/>
        <v>17707</v>
      </c>
      <c r="G807" s="22">
        <f t="shared" si="74"/>
        <v>5.4705400034436025E-3</v>
      </c>
      <c r="I807" s="22">
        <f t="shared" si="75"/>
        <v>5.4705400034436025E-3</v>
      </c>
      <c r="O807" s="22">
        <f t="shared" ca="1" si="76"/>
        <v>1.1820192948555529E-2</v>
      </c>
      <c r="Q807" s="51">
        <f t="shared" si="77"/>
        <v>34047.932999999997</v>
      </c>
    </row>
    <row r="808" spans="1:17" ht="12.95" customHeight="1">
      <c r="A808" s="13" t="s">
        <v>183</v>
      </c>
      <c r="B808" s="12" t="s">
        <v>46</v>
      </c>
      <c r="C808" s="11">
        <v>49067.324000000001</v>
      </c>
      <c r="D808" s="11"/>
      <c r="E808" s="22">
        <f t="shared" si="72"/>
        <v>17708.493906477688</v>
      </c>
      <c r="F808" s="22">
        <f t="shared" si="73"/>
        <v>17708.5</v>
      </c>
      <c r="G808" s="22">
        <f t="shared" si="74"/>
        <v>-3.6566299968399107E-3</v>
      </c>
      <c r="I808" s="22">
        <f t="shared" si="75"/>
        <v>-3.6566299968399107E-3</v>
      </c>
      <c r="O808" s="22">
        <f t="shared" ca="1" si="76"/>
        <v>1.1822390873986111E-2</v>
      </c>
      <c r="Q808" s="51">
        <f t="shared" si="77"/>
        <v>34048.824000000001</v>
      </c>
    </row>
    <row r="809" spans="1:17" ht="12.95" customHeight="1">
      <c r="A809" s="13" t="s">
        <v>183</v>
      </c>
      <c r="B809" s="12" t="s">
        <v>46</v>
      </c>
      <c r="C809" s="11">
        <v>49067.324999999997</v>
      </c>
      <c r="D809" s="11"/>
      <c r="E809" s="22">
        <f t="shared" si="72"/>
        <v>17708.49557290888</v>
      </c>
      <c r="F809" s="22">
        <f t="shared" si="73"/>
        <v>17708.5</v>
      </c>
      <c r="G809" s="22">
        <f t="shared" si="74"/>
        <v>-2.6566300002741627E-3</v>
      </c>
      <c r="I809" s="22">
        <f t="shared" si="75"/>
        <v>-2.6566300002741627E-3</v>
      </c>
      <c r="O809" s="22">
        <f t="shared" ca="1" si="76"/>
        <v>1.1822390873986111E-2</v>
      </c>
      <c r="Q809" s="51">
        <f t="shared" si="77"/>
        <v>34048.824999999997</v>
      </c>
    </row>
    <row r="810" spans="1:17" ht="12.95" customHeight="1">
      <c r="A810" s="13" t="s">
        <v>183</v>
      </c>
      <c r="B810" s="12" t="s">
        <v>46</v>
      </c>
      <c r="C810" s="11">
        <v>49067.326000000001</v>
      </c>
      <c r="D810" s="11"/>
      <c r="E810" s="22">
        <f t="shared" si="72"/>
        <v>17708.497239340086</v>
      </c>
      <c r="F810" s="22">
        <f t="shared" si="73"/>
        <v>17708.5</v>
      </c>
      <c r="G810" s="22">
        <f t="shared" si="74"/>
        <v>-1.6566299964324571E-3</v>
      </c>
      <c r="I810" s="22">
        <f t="shared" si="75"/>
        <v>-1.6566299964324571E-3</v>
      </c>
      <c r="O810" s="22">
        <f t="shared" ca="1" si="76"/>
        <v>1.1822390873986111E-2</v>
      </c>
      <c r="Q810" s="51">
        <f t="shared" si="77"/>
        <v>34048.826000000001</v>
      </c>
    </row>
    <row r="811" spans="1:17" ht="12.95" customHeight="1">
      <c r="A811" s="13" t="s">
        <v>183</v>
      </c>
      <c r="B811" s="12" t="s">
        <v>46</v>
      </c>
      <c r="C811" s="11">
        <v>49067.338000000003</v>
      </c>
      <c r="D811" s="11"/>
      <c r="E811" s="22">
        <f t="shared" si="72"/>
        <v>17708.51723651449</v>
      </c>
      <c r="F811" s="22">
        <f t="shared" si="73"/>
        <v>17708.5</v>
      </c>
      <c r="G811" s="22">
        <f t="shared" si="74"/>
        <v>1.0343370006012265E-2</v>
      </c>
      <c r="I811" s="22">
        <f t="shared" si="75"/>
        <v>1.0343370006012265E-2</v>
      </c>
      <c r="O811" s="22">
        <f t="shared" ca="1" si="76"/>
        <v>1.1822390873986111E-2</v>
      </c>
      <c r="Q811" s="51">
        <f t="shared" si="77"/>
        <v>34048.838000000003</v>
      </c>
    </row>
    <row r="812" spans="1:17" ht="12.95" customHeight="1">
      <c r="A812" s="13" t="s">
        <v>183</v>
      </c>
      <c r="B812" s="12" t="s">
        <v>46</v>
      </c>
      <c r="C812" s="11">
        <v>49067.343999999997</v>
      </c>
      <c r="D812" s="11"/>
      <c r="E812" s="22">
        <f t="shared" si="72"/>
        <v>17708.527235101679</v>
      </c>
      <c r="F812" s="22">
        <f t="shared" si="73"/>
        <v>17708.5</v>
      </c>
      <c r="G812" s="22">
        <f t="shared" si="74"/>
        <v>1.6343369999958668E-2</v>
      </c>
      <c r="I812" s="22">
        <f t="shared" si="75"/>
        <v>1.6343369999958668E-2</v>
      </c>
      <c r="O812" s="22">
        <f t="shared" ca="1" si="76"/>
        <v>1.1822390873986111E-2</v>
      </c>
      <c r="Q812" s="51">
        <f t="shared" si="77"/>
        <v>34048.843999999997</v>
      </c>
    </row>
    <row r="813" spans="1:17" ht="12.95" customHeight="1">
      <c r="A813" s="13" t="s">
        <v>178</v>
      </c>
      <c r="B813" s="12" t="s">
        <v>44</v>
      </c>
      <c r="C813" s="11">
        <v>49099.444799999997</v>
      </c>
      <c r="D813" s="11">
        <v>1E-4</v>
      </c>
      <c r="E813" s="22">
        <f t="shared" si="72"/>
        <v>17762.021009764652</v>
      </c>
      <c r="F813" s="22">
        <f t="shared" si="73"/>
        <v>17762</v>
      </c>
      <c r="G813" s="22">
        <f t="shared" si="74"/>
        <v>1.2607639997440856E-2</v>
      </c>
      <c r="I813" s="22">
        <f t="shared" si="75"/>
        <v>1.2607639997440856E-2</v>
      </c>
      <c r="O813" s="22">
        <f t="shared" ca="1" si="76"/>
        <v>1.1900783547676819E-2</v>
      </c>
      <c r="Q813" s="51">
        <f t="shared" si="77"/>
        <v>34080.944799999997</v>
      </c>
    </row>
    <row r="814" spans="1:17" ht="12.95" customHeight="1">
      <c r="A814" s="13" t="s">
        <v>178</v>
      </c>
      <c r="B814" s="12" t="s">
        <v>46</v>
      </c>
      <c r="C814" s="11">
        <v>49103.347500000003</v>
      </c>
      <c r="D814" s="11">
        <v>1E-4</v>
      </c>
      <c r="E814" s="22">
        <f t="shared" si="72"/>
        <v>17768.524590808662</v>
      </c>
      <c r="F814" s="22">
        <f t="shared" si="73"/>
        <v>17768.5</v>
      </c>
      <c r="G814" s="22">
        <f t="shared" si="74"/>
        <v>1.4756570002646185E-2</v>
      </c>
      <c r="I814" s="22">
        <f t="shared" si="75"/>
        <v>1.4756570002646185E-2</v>
      </c>
      <c r="O814" s="22">
        <f t="shared" ca="1" si="76"/>
        <v>1.1910307891209334E-2</v>
      </c>
      <c r="Q814" s="51">
        <f t="shared" si="77"/>
        <v>34084.847500000003</v>
      </c>
    </row>
    <row r="815" spans="1:17" ht="12.95" customHeight="1">
      <c r="A815" s="13" t="s">
        <v>191</v>
      </c>
      <c r="B815" s="12" t="s">
        <v>46</v>
      </c>
      <c r="C815" s="11">
        <v>49373.984700000001</v>
      </c>
      <c r="D815" s="11"/>
      <c r="E815" s="22">
        <f t="shared" si="72"/>
        <v>18219.522864752551</v>
      </c>
      <c r="F815" s="22">
        <f t="shared" si="73"/>
        <v>18219.5</v>
      </c>
      <c r="G815" s="22">
        <f t="shared" si="74"/>
        <v>1.3720790004299488E-2</v>
      </c>
      <c r="I815" s="22">
        <f t="shared" si="75"/>
        <v>1.3720790004299488E-2</v>
      </c>
      <c r="O815" s="22">
        <f t="shared" ca="1" si="76"/>
        <v>1.2571150804003901E-2</v>
      </c>
      <c r="Q815" s="51">
        <f t="shared" si="77"/>
        <v>34355.484700000001</v>
      </c>
    </row>
    <row r="816" spans="1:17" ht="12.95" customHeight="1">
      <c r="A816" s="13" t="s">
        <v>191</v>
      </c>
      <c r="B816" s="12" t="s">
        <v>46</v>
      </c>
      <c r="C816" s="11">
        <v>49393.786699999997</v>
      </c>
      <c r="D816" s="11"/>
      <c r="E816" s="22">
        <f t="shared" si="72"/>
        <v>18252.521535373719</v>
      </c>
      <c r="F816" s="22">
        <f t="shared" si="73"/>
        <v>18252.5</v>
      </c>
      <c r="G816" s="22">
        <f t="shared" si="74"/>
        <v>1.2923050002427772E-2</v>
      </c>
      <c r="I816" s="22">
        <f t="shared" si="75"/>
        <v>1.2923050002427772E-2</v>
      </c>
      <c r="O816" s="22">
        <f t="shared" ca="1" si="76"/>
        <v>1.2619505163476676E-2</v>
      </c>
      <c r="Q816" s="51">
        <f t="shared" si="77"/>
        <v>34375.286699999997</v>
      </c>
    </row>
    <row r="817" spans="1:17" ht="12.95" customHeight="1">
      <c r="A817" s="13" t="s">
        <v>191</v>
      </c>
      <c r="B817" s="12"/>
      <c r="C817" s="11">
        <v>49395.888599999998</v>
      </c>
      <c r="D817" s="11"/>
      <c r="E817" s="22">
        <f t="shared" si="72"/>
        <v>18256.02420711287</v>
      </c>
      <c r="F817" s="22">
        <f t="shared" si="73"/>
        <v>18256</v>
      </c>
      <c r="G817" s="22">
        <f t="shared" si="74"/>
        <v>1.4526320002914872E-2</v>
      </c>
      <c r="I817" s="22">
        <f t="shared" si="75"/>
        <v>1.4526320002914872E-2</v>
      </c>
      <c r="O817" s="22">
        <f t="shared" ca="1" si="76"/>
        <v>1.2624633656148028E-2</v>
      </c>
      <c r="Q817" s="51">
        <f t="shared" si="77"/>
        <v>34377.388599999998</v>
      </c>
    </row>
    <row r="818" spans="1:17" ht="12.95" customHeight="1">
      <c r="A818" s="13" t="s">
        <v>191</v>
      </c>
      <c r="B818" s="12"/>
      <c r="C818" s="11">
        <v>49398.8894</v>
      </c>
      <c r="D818" s="11"/>
      <c r="E818" s="22">
        <f t="shared" si="72"/>
        <v>18261.024833857646</v>
      </c>
      <c r="F818" s="22">
        <f t="shared" si="73"/>
        <v>18261</v>
      </c>
      <c r="G818" s="22">
        <f t="shared" si="74"/>
        <v>1.4902419999998529E-2</v>
      </c>
      <c r="I818" s="22">
        <f t="shared" si="75"/>
        <v>1.4902419999998529E-2</v>
      </c>
      <c r="O818" s="22">
        <f t="shared" ca="1" si="76"/>
        <v>1.2631960074249965E-2</v>
      </c>
      <c r="Q818" s="51">
        <f t="shared" si="77"/>
        <v>34380.3894</v>
      </c>
    </row>
    <row r="819" spans="1:17" ht="12.95" customHeight="1">
      <c r="A819" s="13" t="s">
        <v>191</v>
      </c>
      <c r="B819" s="12"/>
      <c r="C819" s="11">
        <v>49407.890800000001</v>
      </c>
      <c r="D819" s="11"/>
      <c r="E819" s="22">
        <f t="shared" si="72"/>
        <v>18276.025047660773</v>
      </c>
      <c r="F819" s="22">
        <f t="shared" si="73"/>
        <v>18276</v>
      </c>
      <c r="G819" s="22">
        <f t="shared" si="74"/>
        <v>1.5030720001959708E-2</v>
      </c>
      <c r="I819" s="22">
        <f t="shared" si="75"/>
        <v>1.5030720001959708E-2</v>
      </c>
      <c r="O819" s="22">
        <f t="shared" ca="1" si="76"/>
        <v>1.2653939328555772E-2</v>
      </c>
      <c r="Q819" s="51">
        <f t="shared" si="77"/>
        <v>34389.390800000001</v>
      </c>
    </row>
    <row r="820" spans="1:17" ht="12.95" customHeight="1">
      <c r="A820" s="13" t="s">
        <v>183</v>
      </c>
      <c r="B820" s="12" t="s">
        <v>46</v>
      </c>
      <c r="C820" s="11">
        <v>49416.572</v>
      </c>
      <c r="D820" s="11"/>
      <c r="E820" s="22">
        <f t="shared" si="72"/>
        <v>18290.491670193675</v>
      </c>
      <c r="F820" s="22">
        <f t="shared" si="73"/>
        <v>18290.5</v>
      </c>
      <c r="G820" s="22">
        <f t="shared" si="74"/>
        <v>-4.9985899968305603E-3</v>
      </c>
      <c r="I820" s="22">
        <f t="shared" si="75"/>
        <v>-4.9985899968305603E-3</v>
      </c>
      <c r="O820" s="22">
        <f t="shared" ca="1" si="76"/>
        <v>1.2675185941051385E-2</v>
      </c>
      <c r="Q820" s="51">
        <f t="shared" si="77"/>
        <v>34398.072</v>
      </c>
    </row>
    <row r="821" spans="1:17" ht="12.95" customHeight="1">
      <c r="A821" s="13" t="s">
        <v>183</v>
      </c>
      <c r="B821" s="12" t="s">
        <v>46</v>
      </c>
      <c r="C821" s="11">
        <v>49416.578999999998</v>
      </c>
      <c r="D821" s="11"/>
      <c r="E821" s="22">
        <f t="shared" si="72"/>
        <v>18290.50333521207</v>
      </c>
      <c r="F821" s="22">
        <f t="shared" si="73"/>
        <v>18290.5</v>
      </c>
      <c r="G821" s="22">
        <f t="shared" si="74"/>
        <v>2.0014100009575486E-3</v>
      </c>
      <c r="I821" s="22">
        <f t="shared" si="75"/>
        <v>2.0014100009575486E-3</v>
      </c>
      <c r="O821" s="22">
        <f t="shared" ca="1" si="76"/>
        <v>1.2675185941051385E-2</v>
      </c>
      <c r="Q821" s="51">
        <f t="shared" si="77"/>
        <v>34398.078999999998</v>
      </c>
    </row>
    <row r="822" spans="1:17" ht="12.95" customHeight="1">
      <c r="A822" s="13" t="s">
        <v>183</v>
      </c>
      <c r="B822" s="12" t="s">
        <v>46</v>
      </c>
      <c r="C822" s="11">
        <v>49416.580999999998</v>
      </c>
      <c r="D822" s="11"/>
      <c r="E822" s="22">
        <f t="shared" si="72"/>
        <v>18290.506668074468</v>
      </c>
      <c r="F822" s="22">
        <f t="shared" si="73"/>
        <v>18290.5</v>
      </c>
      <c r="G822" s="22">
        <f t="shared" si="74"/>
        <v>4.0014100013650022E-3</v>
      </c>
      <c r="I822" s="22">
        <f t="shared" si="75"/>
        <v>4.0014100013650022E-3</v>
      </c>
      <c r="O822" s="22">
        <f t="shared" ca="1" si="76"/>
        <v>1.2675185941051385E-2</v>
      </c>
      <c r="Q822" s="51">
        <f t="shared" si="77"/>
        <v>34398.080999999998</v>
      </c>
    </row>
    <row r="823" spans="1:17" ht="12.95" customHeight="1">
      <c r="A823" s="13" t="s">
        <v>183</v>
      </c>
      <c r="B823" s="12" t="s">
        <v>46</v>
      </c>
      <c r="C823" s="11">
        <v>49416.582999999999</v>
      </c>
      <c r="D823" s="11"/>
      <c r="E823" s="22">
        <f t="shared" si="72"/>
        <v>18290.510000936869</v>
      </c>
      <c r="F823" s="22">
        <f t="shared" si="73"/>
        <v>18290.5</v>
      </c>
      <c r="G823" s="22">
        <f t="shared" si="74"/>
        <v>6.0014100017724559E-3</v>
      </c>
      <c r="I823" s="22">
        <f t="shared" si="75"/>
        <v>6.0014100017724559E-3</v>
      </c>
      <c r="O823" s="22">
        <f t="shared" ca="1" si="76"/>
        <v>1.2675185941051385E-2</v>
      </c>
      <c r="Q823" s="51">
        <f t="shared" si="77"/>
        <v>34398.082999999999</v>
      </c>
    </row>
    <row r="824" spans="1:17" ht="12.95" customHeight="1">
      <c r="A824" s="13" t="s">
        <v>183</v>
      </c>
      <c r="B824" s="12" t="s">
        <v>46</v>
      </c>
      <c r="C824" s="11">
        <v>49416.589</v>
      </c>
      <c r="D824" s="11"/>
      <c r="E824" s="22">
        <f t="shared" si="72"/>
        <v>18290.519999524073</v>
      </c>
      <c r="F824" s="22">
        <f t="shared" si="73"/>
        <v>18290.5</v>
      </c>
      <c r="G824" s="22">
        <f t="shared" si="74"/>
        <v>1.2001410002994817E-2</v>
      </c>
      <c r="I824" s="22">
        <f t="shared" si="75"/>
        <v>1.2001410002994817E-2</v>
      </c>
      <c r="O824" s="22">
        <f t="shared" ca="1" si="76"/>
        <v>1.2675185941051385E-2</v>
      </c>
      <c r="Q824" s="51">
        <f t="shared" si="77"/>
        <v>34398.089</v>
      </c>
    </row>
    <row r="825" spans="1:17" ht="12.95" customHeight="1">
      <c r="A825" s="13" t="s">
        <v>191</v>
      </c>
      <c r="B825" s="12" t="s">
        <v>46</v>
      </c>
      <c r="C825" s="11">
        <v>49420.790699999998</v>
      </c>
      <c r="D825" s="11"/>
      <c r="E825" s="22">
        <f t="shared" si="72"/>
        <v>18297.521843496848</v>
      </c>
      <c r="F825" s="22">
        <f t="shared" si="73"/>
        <v>18297.5</v>
      </c>
      <c r="G825" s="22">
        <f t="shared" si="74"/>
        <v>1.3107949998811819E-2</v>
      </c>
      <c r="I825" s="22">
        <f t="shared" si="75"/>
        <v>1.3107949998811819E-2</v>
      </c>
      <c r="O825" s="22">
        <f t="shared" ca="1" si="76"/>
        <v>1.2685442926394092E-2</v>
      </c>
      <c r="Q825" s="51">
        <f t="shared" si="77"/>
        <v>34402.290699999998</v>
      </c>
    </row>
    <row r="826" spans="1:17" ht="12.95" customHeight="1">
      <c r="A826" s="13" t="s">
        <v>183</v>
      </c>
      <c r="B826" s="12"/>
      <c r="C826" s="11">
        <v>49423.487000000001</v>
      </c>
      <c r="D826" s="11"/>
      <c r="E826" s="22">
        <f t="shared" si="72"/>
        <v>18302.015041941246</v>
      </c>
      <c r="F826" s="22">
        <f t="shared" si="73"/>
        <v>18302</v>
      </c>
      <c r="G826" s="22">
        <f t="shared" si="74"/>
        <v>9.0264400059822947E-3</v>
      </c>
      <c r="I826" s="22">
        <f t="shared" si="75"/>
        <v>9.0264400059822947E-3</v>
      </c>
      <c r="O826" s="22">
        <f t="shared" ca="1" si="76"/>
        <v>1.2692036702685833E-2</v>
      </c>
      <c r="Q826" s="51">
        <f t="shared" si="77"/>
        <v>34404.987000000001</v>
      </c>
    </row>
    <row r="827" spans="1:17" ht="12.95" customHeight="1">
      <c r="A827" s="13" t="s">
        <v>183</v>
      </c>
      <c r="B827" s="12"/>
      <c r="C827" s="11">
        <v>49423.491999999998</v>
      </c>
      <c r="D827" s="11"/>
      <c r="E827" s="22">
        <f t="shared" si="72"/>
        <v>18302.02337409724</v>
      </c>
      <c r="F827" s="22">
        <f t="shared" si="73"/>
        <v>18302</v>
      </c>
      <c r="G827" s="22">
        <f t="shared" si="74"/>
        <v>1.402644000336295E-2</v>
      </c>
      <c r="I827" s="22">
        <f t="shared" si="75"/>
        <v>1.402644000336295E-2</v>
      </c>
      <c r="O827" s="22">
        <f t="shared" ca="1" si="76"/>
        <v>1.2692036702685833E-2</v>
      </c>
      <c r="Q827" s="51">
        <f t="shared" si="77"/>
        <v>34404.991999999998</v>
      </c>
    </row>
    <row r="828" spans="1:17" ht="12.95" customHeight="1">
      <c r="A828" s="13" t="s">
        <v>191</v>
      </c>
      <c r="B828" s="12" t="s">
        <v>46</v>
      </c>
      <c r="C828" s="11">
        <v>49423.791700000002</v>
      </c>
      <c r="D828" s="11"/>
      <c r="E828" s="22">
        <f t="shared" si="72"/>
        <v>18302.522803527867</v>
      </c>
      <c r="F828" s="22">
        <f t="shared" si="73"/>
        <v>18302.5</v>
      </c>
      <c r="G828" s="22">
        <f t="shared" si="74"/>
        <v>1.3684050005394965E-2</v>
      </c>
      <c r="I828" s="22">
        <f t="shared" si="75"/>
        <v>1.3684050005394965E-2</v>
      </c>
      <c r="O828" s="22">
        <f t="shared" ca="1" si="76"/>
        <v>1.2692769344496029E-2</v>
      </c>
      <c r="Q828" s="51">
        <f t="shared" si="77"/>
        <v>34405.291700000002</v>
      </c>
    </row>
    <row r="829" spans="1:17" ht="12.95" customHeight="1">
      <c r="A829" s="13" t="s">
        <v>191</v>
      </c>
      <c r="B829" s="12"/>
      <c r="C829" s="11">
        <v>49424.6927</v>
      </c>
      <c r="D829" s="11"/>
      <c r="E829" s="22">
        <f t="shared" si="72"/>
        <v>18304.024258039008</v>
      </c>
      <c r="F829" s="22">
        <f t="shared" si="73"/>
        <v>18304</v>
      </c>
      <c r="G829" s="22">
        <f t="shared" si="74"/>
        <v>1.4556879999872763E-2</v>
      </c>
      <c r="I829" s="22">
        <f t="shared" si="75"/>
        <v>1.4556879999872763E-2</v>
      </c>
      <c r="O829" s="22">
        <f t="shared" ca="1" si="76"/>
        <v>1.269496726992661E-2</v>
      </c>
      <c r="Q829" s="51">
        <f t="shared" si="77"/>
        <v>34406.1927</v>
      </c>
    </row>
    <row r="830" spans="1:17" ht="12.95" customHeight="1">
      <c r="A830" s="13" t="s">
        <v>191</v>
      </c>
      <c r="B830" s="12"/>
      <c r="C830" s="11">
        <v>49425.892599999999</v>
      </c>
      <c r="D830" s="11"/>
      <c r="E830" s="22">
        <f t="shared" si="72"/>
        <v>18306.023808835813</v>
      </c>
      <c r="F830" s="22">
        <f t="shared" si="73"/>
        <v>18306</v>
      </c>
      <c r="G830" s="22">
        <f t="shared" si="74"/>
        <v>1.428732000204036E-2</v>
      </c>
      <c r="I830" s="22">
        <f t="shared" si="75"/>
        <v>1.428732000204036E-2</v>
      </c>
      <c r="O830" s="22">
        <f t="shared" ca="1" si="76"/>
        <v>1.2697897837167384E-2</v>
      </c>
      <c r="Q830" s="51">
        <f t="shared" si="77"/>
        <v>34407.392599999999</v>
      </c>
    </row>
    <row r="831" spans="1:17" ht="12.95" customHeight="1">
      <c r="A831" s="13" t="s">
        <v>52</v>
      </c>
      <c r="B831" s="12" t="s">
        <v>46</v>
      </c>
      <c r="C831" s="11">
        <v>49453.794399999999</v>
      </c>
      <c r="D831" s="11"/>
      <c r="E831" s="22">
        <f t="shared" si="72"/>
        <v>18352.520238890247</v>
      </c>
      <c r="F831" s="22">
        <f t="shared" si="73"/>
        <v>18352.5</v>
      </c>
      <c r="G831" s="22">
        <f t="shared" si="74"/>
        <v>1.2145050000981428E-2</v>
      </c>
      <c r="I831" s="22">
        <f t="shared" si="75"/>
        <v>1.2145050000981428E-2</v>
      </c>
      <c r="O831" s="22">
        <f t="shared" ca="1" si="76"/>
        <v>1.2766033525515381E-2</v>
      </c>
      <c r="Q831" s="51">
        <f t="shared" si="77"/>
        <v>34435.294399999999</v>
      </c>
    </row>
    <row r="832" spans="1:17" ht="12.95" customHeight="1">
      <c r="A832" s="13" t="s">
        <v>52</v>
      </c>
      <c r="B832" s="12" t="s">
        <v>46</v>
      </c>
      <c r="C832" s="11">
        <v>49453.795899999997</v>
      </c>
      <c r="D832" s="11"/>
      <c r="E832" s="22">
        <f t="shared" si="72"/>
        <v>18352.522738537045</v>
      </c>
      <c r="F832" s="22">
        <f t="shared" si="73"/>
        <v>18352.5</v>
      </c>
      <c r="G832" s="22">
        <f t="shared" si="74"/>
        <v>1.3645049999468029E-2</v>
      </c>
      <c r="I832" s="22">
        <f t="shared" si="75"/>
        <v>1.3645049999468029E-2</v>
      </c>
      <c r="O832" s="22">
        <f t="shared" ca="1" si="76"/>
        <v>1.2766033525515381E-2</v>
      </c>
      <c r="Q832" s="51">
        <f t="shared" si="77"/>
        <v>34435.295899999997</v>
      </c>
    </row>
    <row r="833" spans="1:17" ht="12.95" customHeight="1">
      <c r="A833" s="13" t="s">
        <v>52</v>
      </c>
      <c r="B833" s="12" t="s">
        <v>46</v>
      </c>
      <c r="C833" s="11">
        <v>49462.797500000001</v>
      </c>
      <c r="D833" s="11"/>
      <c r="E833" s="22">
        <f t="shared" si="72"/>
        <v>18367.523285626412</v>
      </c>
      <c r="F833" s="22">
        <f t="shared" si="73"/>
        <v>18367.5</v>
      </c>
      <c r="G833" s="22">
        <f t="shared" si="74"/>
        <v>1.397335000365274E-2</v>
      </c>
      <c r="I833" s="22">
        <f t="shared" si="75"/>
        <v>1.397335000365274E-2</v>
      </c>
      <c r="O833" s="22">
        <f t="shared" ca="1" si="76"/>
        <v>1.2788012779821188E-2</v>
      </c>
      <c r="Q833" s="51">
        <f t="shared" si="77"/>
        <v>34444.297500000001</v>
      </c>
    </row>
    <row r="834" spans="1:17" ht="12.95" customHeight="1">
      <c r="A834" s="13" t="s">
        <v>52</v>
      </c>
      <c r="B834" s="12" t="s">
        <v>46</v>
      </c>
      <c r="C834" s="11">
        <v>49462.799400000004</v>
      </c>
      <c r="D834" s="11"/>
      <c r="E834" s="22">
        <f t="shared" si="72"/>
        <v>18367.526451845697</v>
      </c>
      <c r="F834" s="22">
        <f t="shared" si="73"/>
        <v>18367.5</v>
      </c>
      <c r="G834" s="22">
        <f t="shared" si="74"/>
        <v>1.5873350006586406E-2</v>
      </c>
      <c r="I834" s="22">
        <f t="shared" si="75"/>
        <v>1.5873350006586406E-2</v>
      </c>
      <c r="O834" s="22">
        <f t="shared" ca="1" si="76"/>
        <v>1.2788012779821188E-2</v>
      </c>
      <c r="Q834" s="51">
        <f t="shared" si="77"/>
        <v>34444.299400000004</v>
      </c>
    </row>
    <row r="835" spans="1:17" ht="12.95" customHeight="1">
      <c r="A835" s="13" t="s">
        <v>192</v>
      </c>
      <c r="B835" s="12" t="s">
        <v>46</v>
      </c>
      <c r="C835" s="11">
        <v>49475.3986</v>
      </c>
      <c r="D835" s="11"/>
      <c r="E835" s="22">
        <f t="shared" si="72"/>
        <v>18388.522151819954</v>
      </c>
      <c r="F835" s="22">
        <f t="shared" si="73"/>
        <v>18388.5</v>
      </c>
      <c r="G835" s="22">
        <f t="shared" si="74"/>
        <v>1.3292970004840754E-2</v>
      </c>
      <c r="I835" s="22">
        <f t="shared" si="75"/>
        <v>1.3292970004840754E-2</v>
      </c>
      <c r="O835" s="22">
        <f t="shared" ca="1" si="76"/>
        <v>1.2818783735849316E-2</v>
      </c>
      <c r="Q835" s="51">
        <f t="shared" si="77"/>
        <v>34456.8986</v>
      </c>
    </row>
    <row r="836" spans="1:17" ht="12.95" customHeight="1">
      <c r="A836" s="13" t="s">
        <v>193</v>
      </c>
      <c r="B836" s="12" t="s">
        <v>46</v>
      </c>
      <c r="C836" s="11">
        <v>49475.402000000002</v>
      </c>
      <c r="D836" s="11"/>
      <c r="E836" s="22">
        <f t="shared" si="72"/>
        <v>18388.527817686034</v>
      </c>
      <c r="F836" s="22">
        <f t="shared" si="73"/>
        <v>18388.5</v>
      </c>
      <c r="G836" s="22">
        <f t="shared" si="74"/>
        <v>1.6692970006261021E-2</v>
      </c>
      <c r="I836" s="22">
        <f t="shared" si="75"/>
        <v>1.6692970006261021E-2</v>
      </c>
      <c r="O836" s="22">
        <f t="shared" ca="1" si="76"/>
        <v>1.2818783735849316E-2</v>
      </c>
      <c r="Q836" s="51">
        <f t="shared" si="77"/>
        <v>34456.902000000002</v>
      </c>
    </row>
    <row r="837" spans="1:17" ht="12.95" customHeight="1">
      <c r="A837" s="13" t="s">
        <v>183</v>
      </c>
      <c r="B837" s="12" t="s">
        <v>46</v>
      </c>
      <c r="C837" s="11">
        <v>49481.372000000003</v>
      </c>
      <c r="D837" s="11"/>
      <c r="E837" s="22">
        <f t="shared" si="72"/>
        <v>18398.476411949669</v>
      </c>
      <c r="F837" s="22">
        <f t="shared" si="73"/>
        <v>18398.5</v>
      </c>
      <c r="G837" s="22">
        <f t="shared" si="74"/>
        <v>-1.4154829994367901E-2</v>
      </c>
      <c r="I837" s="22">
        <f t="shared" si="75"/>
        <v>-1.4154829994367901E-2</v>
      </c>
      <c r="O837" s="22">
        <f t="shared" ca="1" si="76"/>
        <v>1.2833436572053186E-2</v>
      </c>
      <c r="Q837" s="51">
        <f t="shared" si="77"/>
        <v>34462.872000000003</v>
      </c>
    </row>
    <row r="838" spans="1:17" ht="12.95" customHeight="1">
      <c r="A838" s="13" t="s">
        <v>52</v>
      </c>
      <c r="B838" s="12"/>
      <c r="C838" s="11">
        <v>49484.7019</v>
      </c>
      <c r="D838" s="11"/>
      <c r="E838" s="22">
        <f t="shared" si="72"/>
        <v>18404.025461202338</v>
      </c>
      <c r="F838" s="22">
        <f t="shared" si="73"/>
        <v>18404</v>
      </c>
      <c r="G838" s="22">
        <f t="shared" si="74"/>
        <v>1.5278880004188977E-2</v>
      </c>
      <c r="I838" s="22">
        <f t="shared" si="75"/>
        <v>1.5278880004188977E-2</v>
      </c>
      <c r="O838" s="22">
        <f t="shared" ca="1" si="76"/>
        <v>1.2841495631965315E-2</v>
      </c>
      <c r="Q838" s="51">
        <f t="shared" si="77"/>
        <v>34466.2019</v>
      </c>
    </row>
    <row r="839" spans="1:17" ht="12.95" customHeight="1">
      <c r="A839" s="13" t="s">
        <v>52</v>
      </c>
      <c r="B839" s="12"/>
      <c r="C839" s="11">
        <v>49484.703099999999</v>
      </c>
      <c r="D839" s="11"/>
      <c r="E839" s="22">
        <f t="shared" si="72"/>
        <v>18404.027460919773</v>
      </c>
      <c r="F839" s="22">
        <f t="shared" si="73"/>
        <v>18404</v>
      </c>
      <c r="G839" s="22">
        <f t="shared" si="74"/>
        <v>1.6478880002978258E-2</v>
      </c>
      <c r="I839" s="22">
        <f t="shared" si="75"/>
        <v>1.6478880002978258E-2</v>
      </c>
      <c r="O839" s="22">
        <f t="shared" ca="1" si="76"/>
        <v>1.2841495631965315E-2</v>
      </c>
      <c r="Q839" s="51">
        <f t="shared" si="77"/>
        <v>34466.203099999999</v>
      </c>
    </row>
    <row r="840" spans="1:17" ht="12.95" customHeight="1">
      <c r="A840" s="13" t="s">
        <v>183</v>
      </c>
      <c r="B840" s="12" t="s">
        <v>46</v>
      </c>
      <c r="C840" s="11">
        <v>49487.385000000002</v>
      </c>
      <c r="D840" s="11"/>
      <c r="E840" s="22">
        <f t="shared" si="72"/>
        <v>18408.496662754893</v>
      </c>
      <c r="F840" s="22">
        <f t="shared" si="73"/>
        <v>18408.5</v>
      </c>
      <c r="G840" s="22">
        <f t="shared" si="74"/>
        <v>-2.0026299971505068E-3</v>
      </c>
      <c r="I840" s="22">
        <f t="shared" si="75"/>
        <v>-2.0026299971505068E-3</v>
      </c>
      <c r="O840" s="22">
        <f t="shared" ca="1" si="76"/>
        <v>1.2848089408257057E-2</v>
      </c>
      <c r="Q840" s="51">
        <f t="shared" si="77"/>
        <v>34468.885000000002</v>
      </c>
    </row>
    <row r="841" spans="1:17" ht="12.95" customHeight="1">
      <c r="A841" s="13" t="s">
        <v>54</v>
      </c>
      <c r="B841" s="12" t="s">
        <v>46</v>
      </c>
      <c r="C841" s="11">
        <v>49775.443599999999</v>
      </c>
      <c r="D841" s="11"/>
      <c r="E841" s="22">
        <f t="shared" si="72"/>
        <v>18888.526501205382</v>
      </c>
      <c r="F841" s="22">
        <f t="shared" si="73"/>
        <v>18888.5</v>
      </c>
      <c r="G841" s="22">
        <f t="shared" si="74"/>
        <v>1.5902970000752248E-2</v>
      </c>
      <c r="I841" s="22">
        <f t="shared" si="75"/>
        <v>1.5902970000752248E-2</v>
      </c>
      <c r="O841" s="22">
        <f t="shared" ca="1" si="76"/>
        <v>1.3551425546042849E-2</v>
      </c>
      <c r="Q841" s="51">
        <f t="shared" si="77"/>
        <v>34756.943599999999</v>
      </c>
    </row>
    <row r="842" spans="1:17" ht="12.95" customHeight="1">
      <c r="A842" s="13" t="s">
        <v>54</v>
      </c>
      <c r="B842" s="12"/>
      <c r="C842" s="11">
        <v>49776.3439</v>
      </c>
      <c r="D842" s="11"/>
      <c r="E842" s="22">
        <f t="shared" si="72"/>
        <v>18890.026789214688</v>
      </c>
      <c r="F842" s="22">
        <f t="shared" si="73"/>
        <v>18890</v>
      </c>
      <c r="G842" s="22">
        <f t="shared" si="74"/>
        <v>1.6075800005637575E-2</v>
      </c>
      <c r="I842" s="22">
        <f t="shared" si="75"/>
        <v>1.6075800005637575E-2</v>
      </c>
      <c r="O842" s="22">
        <f t="shared" ca="1" si="76"/>
        <v>1.355362347147343E-2</v>
      </c>
      <c r="Q842" s="51">
        <f t="shared" si="77"/>
        <v>34757.8439</v>
      </c>
    </row>
    <row r="843" spans="1:17" ht="12.95" customHeight="1">
      <c r="A843" s="48" t="s">
        <v>194</v>
      </c>
      <c r="B843" s="49" t="s">
        <v>46</v>
      </c>
      <c r="C843" s="50">
        <v>49784.424400000004</v>
      </c>
      <c r="D843" s="11"/>
      <c r="E843" s="22">
        <f t="shared" si="72"/>
        <v>18903.492386525795</v>
      </c>
      <c r="F843" s="22">
        <f t="shared" si="73"/>
        <v>18903.5</v>
      </c>
      <c r="G843" s="22">
        <f t="shared" si="74"/>
        <v>-4.568729993479792E-3</v>
      </c>
      <c r="I843" s="22">
        <f t="shared" si="75"/>
        <v>-4.568729993479792E-3</v>
      </c>
      <c r="O843" s="22">
        <f t="shared" ca="1" si="76"/>
        <v>1.3573404800348656E-2</v>
      </c>
      <c r="Q843" s="51">
        <f t="shared" si="77"/>
        <v>34765.924400000004</v>
      </c>
    </row>
    <row r="844" spans="1:17" ht="12.95" customHeight="1">
      <c r="A844" s="11" t="s">
        <v>195</v>
      </c>
      <c r="B844" s="12"/>
      <c r="C844" s="11">
        <v>49785.347000000002</v>
      </c>
      <c r="D844" s="11" t="s">
        <v>38</v>
      </c>
      <c r="E844" s="22">
        <f t="shared" si="72"/>
        <v>18905.029835950852</v>
      </c>
      <c r="F844" s="22">
        <f t="shared" si="73"/>
        <v>18905</v>
      </c>
      <c r="G844" s="22">
        <f t="shared" si="74"/>
        <v>1.790410000103293E-2</v>
      </c>
      <c r="I844" s="22">
        <f t="shared" si="75"/>
        <v>1.790410000103293E-2</v>
      </c>
      <c r="O844" s="22">
        <f t="shared" ca="1" si="76"/>
        <v>1.3575602725779234E-2</v>
      </c>
      <c r="Q844" s="51">
        <f t="shared" si="77"/>
        <v>34766.847000000002</v>
      </c>
    </row>
    <row r="845" spans="1:17" ht="12.95" customHeight="1">
      <c r="A845" s="48" t="s">
        <v>194</v>
      </c>
      <c r="B845" s="49" t="s">
        <v>44</v>
      </c>
      <c r="C845" s="50">
        <v>49786.531000000003</v>
      </c>
      <c r="D845" s="11"/>
      <c r="E845" s="22">
        <f t="shared" si="72"/>
        <v>18907.002890491582</v>
      </c>
      <c r="F845" s="22">
        <f t="shared" si="73"/>
        <v>18907</v>
      </c>
      <c r="G845" s="22">
        <f t="shared" si="74"/>
        <v>1.7345400046906434E-3</v>
      </c>
      <c r="I845" s="22">
        <f t="shared" si="75"/>
        <v>1.7345400046906434E-3</v>
      </c>
      <c r="O845" s="22">
        <f t="shared" ca="1" si="76"/>
        <v>1.3578533293020008E-2</v>
      </c>
      <c r="Q845" s="51">
        <f t="shared" si="77"/>
        <v>34768.031000000003</v>
      </c>
    </row>
    <row r="846" spans="1:17" ht="12.95" customHeight="1">
      <c r="A846" s="48" t="s">
        <v>194</v>
      </c>
      <c r="B846" s="49" t="s">
        <v>44</v>
      </c>
      <c r="C846" s="50">
        <v>49786.5389</v>
      </c>
      <c r="D846" s="11"/>
      <c r="E846" s="22">
        <f t="shared" si="72"/>
        <v>18907.016055298056</v>
      </c>
      <c r="F846" s="22">
        <f t="shared" si="73"/>
        <v>18907</v>
      </c>
      <c r="G846" s="22">
        <f t="shared" si="74"/>
        <v>9.6345400015707128E-3</v>
      </c>
      <c r="I846" s="22">
        <f t="shared" si="75"/>
        <v>9.6345400015707128E-3</v>
      </c>
      <c r="O846" s="22">
        <f t="shared" ca="1" si="76"/>
        <v>1.3578533293020008E-2</v>
      </c>
      <c r="Q846" s="51">
        <f t="shared" si="77"/>
        <v>34768.0389</v>
      </c>
    </row>
    <row r="847" spans="1:17" ht="12.95" customHeight="1">
      <c r="A847" s="13" t="s">
        <v>196</v>
      </c>
      <c r="B847" s="12"/>
      <c r="C847" s="11">
        <v>49795.544999999998</v>
      </c>
      <c r="D847" s="11">
        <v>2E-3</v>
      </c>
      <c r="E847" s="22">
        <f t="shared" si="72"/>
        <v>18922.024101327817</v>
      </c>
      <c r="F847" s="22">
        <f t="shared" si="73"/>
        <v>18922</v>
      </c>
      <c r="G847" s="22">
        <f t="shared" si="74"/>
        <v>1.4462840001215227E-2</v>
      </c>
      <c r="I847" s="22">
        <f t="shared" si="75"/>
        <v>1.4462840001215227E-2</v>
      </c>
      <c r="O847" s="22">
        <f t="shared" ca="1" si="76"/>
        <v>1.3600512547325815E-2</v>
      </c>
      <c r="Q847" s="51">
        <f t="shared" si="77"/>
        <v>34777.044999999998</v>
      </c>
    </row>
    <row r="848" spans="1:17" ht="12.95" customHeight="1">
      <c r="A848" s="13" t="s">
        <v>193</v>
      </c>
      <c r="B848" s="12"/>
      <c r="C848" s="11">
        <v>49800.347000000002</v>
      </c>
      <c r="D848" s="11"/>
      <c r="E848" s="22">
        <f t="shared" si="72"/>
        <v>18930.026303949926</v>
      </c>
      <c r="F848" s="22">
        <f t="shared" si="73"/>
        <v>18930</v>
      </c>
      <c r="G848" s="22">
        <f t="shared" si="74"/>
        <v>1.578460000018822E-2</v>
      </c>
      <c r="I848" s="22">
        <f t="shared" si="75"/>
        <v>1.578460000018822E-2</v>
      </c>
      <c r="O848" s="22">
        <f t="shared" ca="1" si="76"/>
        <v>1.3612234816288912E-2</v>
      </c>
      <c r="Q848" s="51">
        <f t="shared" si="77"/>
        <v>34781.847000000002</v>
      </c>
    </row>
    <row r="849" spans="1:17" ht="12.95" customHeight="1">
      <c r="A849" s="13" t="s">
        <v>196</v>
      </c>
      <c r="B849" s="12"/>
      <c r="C849" s="11">
        <v>49806.343999999997</v>
      </c>
      <c r="D849" s="11">
        <v>2E-3</v>
      </c>
      <c r="E849" s="22">
        <f t="shared" si="72"/>
        <v>18940.019891855947</v>
      </c>
      <c r="F849" s="22">
        <f t="shared" si="73"/>
        <v>18940</v>
      </c>
      <c r="G849" s="22">
        <f t="shared" si="74"/>
        <v>1.1936800001421943E-2</v>
      </c>
      <c r="I849" s="22">
        <f t="shared" si="75"/>
        <v>1.1936800001421943E-2</v>
      </c>
      <c r="O849" s="22">
        <f t="shared" ca="1" si="76"/>
        <v>1.3626887652492783E-2</v>
      </c>
      <c r="Q849" s="51">
        <f t="shared" si="77"/>
        <v>34787.843999999997</v>
      </c>
    </row>
    <row r="850" spans="1:17" ht="12.95" customHeight="1">
      <c r="A850" s="11" t="s">
        <v>195</v>
      </c>
      <c r="B850" s="12" t="s">
        <v>46</v>
      </c>
      <c r="C850" s="11">
        <v>49811.446000000004</v>
      </c>
      <c r="D850" s="11" t="s">
        <v>38</v>
      </c>
      <c r="E850" s="22">
        <f t="shared" si="72"/>
        <v>18948.522023838043</v>
      </c>
      <c r="F850" s="22">
        <f t="shared" si="73"/>
        <v>18948.5</v>
      </c>
      <c r="G850" s="22">
        <f t="shared" si="74"/>
        <v>1.321617000940023E-2</v>
      </c>
      <c r="I850" s="22">
        <f t="shared" si="75"/>
        <v>1.321617000940023E-2</v>
      </c>
      <c r="O850" s="22">
        <f t="shared" ca="1" si="76"/>
        <v>1.3639342563266071E-2</v>
      </c>
      <c r="Q850" s="51">
        <f t="shared" si="77"/>
        <v>34792.946000000004</v>
      </c>
    </row>
    <row r="851" spans="1:17" ht="12.95" customHeight="1">
      <c r="A851" s="13" t="s">
        <v>196</v>
      </c>
      <c r="B851" s="12"/>
      <c r="C851" s="11">
        <v>49812.347999999998</v>
      </c>
      <c r="D851" s="11">
        <v>2E-3</v>
      </c>
      <c r="E851" s="22">
        <f t="shared" si="72"/>
        <v>18950.025144780378</v>
      </c>
      <c r="F851" s="22">
        <f t="shared" si="73"/>
        <v>18950</v>
      </c>
      <c r="G851" s="22">
        <f t="shared" si="74"/>
        <v>1.5089000000443775E-2</v>
      </c>
      <c r="I851" s="22">
        <f t="shared" si="75"/>
        <v>1.5089000000443775E-2</v>
      </c>
      <c r="O851" s="22">
        <f t="shared" ca="1" si="76"/>
        <v>1.3641540488696653E-2</v>
      </c>
      <c r="Q851" s="51">
        <f t="shared" si="77"/>
        <v>34793.847999999998</v>
      </c>
    </row>
    <row r="852" spans="1:17" ht="12.95" customHeight="1">
      <c r="A852" s="48" t="s">
        <v>194</v>
      </c>
      <c r="B852" s="49" t="s">
        <v>46</v>
      </c>
      <c r="C852" s="50">
        <v>49829.432399999998</v>
      </c>
      <c r="D852" s="11"/>
      <c r="E852" s="22">
        <f t="shared" si="72"/>
        <v>18978.495121972599</v>
      </c>
      <c r="F852" s="22">
        <f t="shared" si="73"/>
        <v>18978.5</v>
      </c>
      <c r="G852" s="22">
        <f t="shared" si="74"/>
        <v>-2.9272300016600639E-3</v>
      </c>
      <c r="I852" s="22">
        <f t="shared" si="75"/>
        <v>-2.9272300016600639E-3</v>
      </c>
      <c r="O852" s="22">
        <f t="shared" ca="1" si="76"/>
        <v>1.3683301071877686E-2</v>
      </c>
      <c r="Q852" s="51">
        <f t="shared" si="77"/>
        <v>34810.932399999998</v>
      </c>
    </row>
    <row r="853" spans="1:17" ht="12.95" customHeight="1">
      <c r="A853" s="48" t="s">
        <v>194</v>
      </c>
      <c r="B853" s="49" t="s">
        <v>46</v>
      </c>
      <c r="C853" s="50">
        <v>49829.439400000003</v>
      </c>
      <c r="D853" s="11"/>
      <c r="E853" s="22">
        <f t="shared" ref="E853:E916" si="78">+(C853-C$7)/C$8</f>
        <v>18978.506786991009</v>
      </c>
      <c r="F853" s="22">
        <f t="shared" ref="F853:F916" si="79">ROUND(2*E853,0)/2</f>
        <v>18978.5</v>
      </c>
      <c r="G853" s="22">
        <f t="shared" ref="G853:G916" si="80">+C853-(C$7+F853*C$8)</f>
        <v>4.0727700034040026E-3</v>
      </c>
      <c r="I853" s="22">
        <f t="shared" ref="I853:I916" si="81">+G853</f>
        <v>4.0727700034040026E-3</v>
      </c>
      <c r="O853" s="22">
        <f t="shared" ref="O853:O916" ca="1" si="82">+C$11+C$12*$F853</f>
        <v>1.3683301071877686E-2</v>
      </c>
      <c r="Q853" s="51">
        <f t="shared" ref="Q853:Q916" si="83">+C853-15018.5</f>
        <v>34810.939400000003</v>
      </c>
    </row>
    <row r="854" spans="1:17" ht="12.95" customHeight="1">
      <c r="A854" s="11" t="s">
        <v>195</v>
      </c>
      <c r="B854" s="12"/>
      <c r="C854" s="11">
        <v>49830.35</v>
      </c>
      <c r="D854" s="11" t="s">
        <v>38</v>
      </c>
      <c r="E854" s="22">
        <f t="shared" si="78"/>
        <v>18980.024239241662</v>
      </c>
      <c r="F854" s="22">
        <f t="shared" si="79"/>
        <v>18980</v>
      </c>
      <c r="G854" s="22">
        <f t="shared" si="80"/>
        <v>1.454560000274796E-2</v>
      </c>
      <c r="I854" s="22">
        <f t="shared" si="81"/>
        <v>1.454560000274796E-2</v>
      </c>
      <c r="O854" s="22">
        <f t="shared" ca="1" si="82"/>
        <v>1.3685498997308265E-2</v>
      </c>
      <c r="Q854" s="51">
        <f t="shared" si="83"/>
        <v>34811.85</v>
      </c>
    </row>
    <row r="855" spans="1:17" ht="12.95" customHeight="1">
      <c r="A855" s="13" t="s">
        <v>196</v>
      </c>
      <c r="B855" s="12" t="s">
        <v>46</v>
      </c>
      <c r="C855" s="11">
        <v>49841.464999999997</v>
      </c>
      <c r="D855" s="11">
        <v>2E-3</v>
      </c>
      <c r="E855" s="22">
        <f t="shared" si="78"/>
        <v>18998.546622028971</v>
      </c>
      <c r="F855" s="22">
        <f t="shared" si="79"/>
        <v>18998.5</v>
      </c>
      <c r="G855" s="22">
        <f t="shared" si="80"/>
        <v>2.7977170000667684E-2</v>
      </c>
      <c r="I855" s="22">
        <f t="shared" si="81"/>
        <v>2.7977170000667684E-2</v>
      </c>
      <c r="O855" s="22">
        <f t="shared" ca="1" si="82"/>
        <v>1.3712606744285427E-2</v>
      </c>
      <c r="Q855" s="51">
        <f t="shared" si="83"/>
        <v>34822.964999999997</v>
      </c>
    </row>
    <row r="856" spans="1:17" ht="12.95" customHeight="1">
      <c r="A856" s="13" t="s">
        <v>196</v>
      </c>
      <c r="B856" s="12"/>
      <c r="C856" s="11">
        <v>49842.351999999999</v>
      </c>
      <c r="D856" s="11">
        <v>2E-3</v>
      </c>
      <c r="E856" s="22">
        <f t="shared" si="78"/>
        <v>19000.024746503321</v>
      </c>
      <c r="F856" s="22">
        <f t="shared" si="79"/>
        <v>19000</v>
      </c>
      <c r="G856" s="22">
        <f t="shared" si="80"/>
        <v>1.4849999999569263E-2</v>
      </c>
      <c r="I856" s="22">
        <f t="shared" si="81"/>
        <v>1.4849999999569263E-2</v>
      </c>
      <c r="O856" s="22">
        <f t="shared" ca="1" si="82"/>
        <v>1.3714804669716005E-2</v>
      </c>
      <c r="Q856" s="51">
        <f t="shared" si="83"/>
        <v>34823.851999999999</v>
      </c>
    </row>
    <row r="857" spans="1:17" ht="12.95" customHeight="1">
      <c r="A857" s="13" t="s">
        <v>196</v>
      </c>
      <c r="B857" s="12"/>
      <c r="C857" s="11">
        <v>49848.379000000001</v>
      </c>
      <c r="D857" s="11">
        <v>2E-3</v>
      </c>
      <c r="E857" s="22">
        <f t="shared" si="78"/>
        <v>19010.068327345351</v>
      </c>
      <c r="F857" s="22">
        <f t="shared" si="79"/>
        <v>19010</v>
      </c>
      <c r="G857" s="22">
        <f t="shared" si="80"/>
        <v>4.1002199999638833E-2</v>
      </c>
      <c r="I857" s="22">
        <f t="shared" si="81"/>
        <v>4.1002199999638833E-2</v>
      </c>
      <c r="O857" s="22">
        <f t="shared" ca="1" si="82"/>
        <v>1.3729457505919876E-2</v>
      </c>
      <c r="Q857" s="51">
        <f t="shared" si="83"/>
        <v>34829.879000000001</v>
      </c>
    </row>
    <row r="858" spans="1:17" ht="12.95" customHeight="1">
      <c r="A858" s="13" t="s">
        <v>196</v>
      </c>
      <c r="B858" s="12"/>
      <c r="C858" s="11">
        <v>49854.353000000003</v>
      </c>
      <c r="D858" s="11">
        <v>2E-3</v>
      </c>
      <c r="E858" s="22">
        <f t="shared" si="78"/>
        <v>19020.023587333784</v>
      </c>
      <c r="F858" s="22">
        <f t="shared" si="79"/>
        <v>19020</v>
      </c>
      <c r="G858" s="22">
        <f t="shared" si="80"/>
        <v>1.4154400007100776E-2</v>
      </c>
      <c r="I858" s="22">
        <f t="shared" si="81"/>
        <v>1.4154400007100776E-2</v>
      </c>
      <c r="O858" s="22">
        <f t="shared" ca="1" si="82"/>
        <v>1.3744110342123746E-2</v>
      </c>
      <c r="Q858" s="51">
        <f t="shared" si="83"/>
        <v>34835.853000000003</v>
      </c>
    </row>
    <row r="859" spans="1:17" ht="12.95" customHeight="1">
      <c r="A859" s="13" t="s">
        <v>196</v>
      </c>
      <c r="B859" s="12"/>
      <c r="C859" s="11">
        <v>49857.353999999999</v>
      </c>
      <c r="D859" s="11">
        <v>2E-3</v>
      </c>
      <c r="E859" s="22">
        <f t="shared" si="78"/>
        <v>19025.024547364796</v>
      </c>
      <c r="F859" s="22">
        <f t="shared" si="79"/>
        <v>19025</v>
      </c>
      <c r="G859" s="22">
        <f t="shared" si="80"/>
        <v>1.4730500006407965E-2</v>
      </c>
      <c r="I859" s="22">
        <f t="shared" si="81"/>
        <v>1.4730500006407965E-2</v>
      </c>
      <c r="O859" s="22">
        <f t="shared" ca="1" si="82"/>
        <v>1.3751436760225683E-2</v>
      </c>
      <c r="Q859" s="51">
        <f t="shared" si="83"/>
        <v>34838.853999999999</v>
      </c>
    </row>
    <row r="860" spans="1:17" ht="12.95" customHeight="1">
      <c r="A860" s="13" t="s">
        <v>196</v>
      </c>
      <c r="B860" s="12"/>
      <c r="C860" s="11">
        <v>49863.351999999999</v>
      </c>
      <c r="D860" s="11">
        <v>2E-3</v>
      </c>
      <c r="E860" s="22">
        <f t="shared" si="78"/>
        <v>19035.019801702023</v>
      </c>
      <c r="F860" s="22">
        <f t="shared" si="79"/>
        <v>19035</v>
      </c>
      <c r="G860" s="22">
        <f t="shared" si="80"/>
        <v>1.1882700004207436E-2</v>
      </c>
      <c r="I860" s="22">
        <f t="shared" si="81"/>
        <v>1.1882700004207436E-2</v>
      </c>
      <c r="O860" s="22">
        <f t="shared" ca="1" si="82"/>
        <v>1.3766089596429554E-2</v>
      </c>
      <c r="Q860" s="51">
        <f t="shared" si="83"/>
        <v>34844.851999999999</v>
      </c>
    </row>
    <row r="861" spans="1:17" ht="12.95" customHeight="1">
      <c r="A861" s="13" t="s">
        <v>196</v>
      </c>
      <c r="B861" s="12"/>
      <c r="C861" s="11">
        <v>49869.355000000003</v>
      </c>
      <c r="D861" s="11">
        <v>1E-3</v>
      </c>
      <c r="E861" s="22">
        <f t="shared" si="78"/>
        <v>19045.023388195259</v>
      </c>
      <c r="F861" s="22">
        <f t="shared" si="79"/>
        <v>19045</v>
      </c>
      <c r="G861" s="22">
        <f t="shared" si="80"/>
        <v>1.403490000666352E-2</v>
      </c>
      <c r="I861" s="22">
        <f t="shared" si="81"/>
        <v>1.403490000666352E-2</v>
      </c>
      <c r="O861" s="22">
        <f t="shared" ca="1" si="82"/>
        <v>1.3780742432633424E-2</v>
      </c>
      <c r="Q861" s="51">
        <f t="shared" si="83"/>
        <v>34850.855000000003</v>
      </c>
    </row>
    <row r="862" spans="1:17" ht="12.95" customHeight="1">
      <c r="A862" s="13" t="s">
        <v>196</v>
      </c>
      <c r="B862" s="12"/>
      <c r="C862" s="11">
        <v>49875.355000000003</v>
      </c>
      <c r="D862" s="11">
        <v>1E-3</v>
      </c>
      <c r="E862" s="22">
        <f t="shared" si="78"/>
        <v>19055.021975394888</v>
      </c>
      <c r="F862" s="22">
        <f t="shared" si="79"/>
        <v>19055</v>
      </c>
      <c r="G862" s="22">
        <f t="shared" si="80"/>
        <v>1.3187100004870445E-2</v>
      </c>
      <c r="I862" s="22">
        <f t="shared" si="81"/>
        <v>1.3187100004870445E-2</v>
      </c>
      <c r="O862" s="22">
        <f t="shared" ca="1" si="82"/>
        <v>1.3795395268837295E-2</v>
      </c>
      <c r="Q862" s="51">
        <f t="shared" si="83"/>
        <v>34856.855000000003</v>
      </c>
    </row>
    <row r="863" spans="1:17" ht="12.95" customHeight="1">
      <c r="A863" s="13" t="s">
        <v>197</v>
      </c>
      <c r="B863" s="12"/>
      <c r="C863" s="11">
        <v>50080.587099999997</v>
      </c>
      <c r="D863" s="11"/>
      <c r="E863" s="22">
        <f t="shared" si="78"/>
        <v>19397.027150063695</v>
      </c>
      <c r="F863" s="22">
        <f t="shared" si="79"/>
        <v>19397</v>
      </c>
      <c r="G863" s="22">
        <f t="shared" si="80"/>
        <v>1.6292339998472016E-2</v>
      </c>
      <c r="I863" s="22">
        <f t="shared" si="81"/>
        <v>1.6292339998472016E-2</v>
      </c>
      <c r="O863" s="22">
        <f t="shared" ca="1" si="82"/>
        <v>1.429652226700967E-2</v>
      </c>
      <c r="Q863" s="51">
        <f t="shared" si="83"/>
        <v>35062.087099999997</v>
      </c>
    </row>
    <row r="864" spans="1:17" ht="12.95" customHeight="1">
      <c r="A864" s="13" t="s">
        <v>197</v>
      </c>
      <c r="B864" s="12"/>
      <c r="C864" s="11">
        <v>50080.587200000002</v>
      </c>
      <c r="D864" s="11"/>
      <c r="E864" s="22">
        <f t="shared" si="78"/>
        <v>19397.027316706823</v>
      </c>
      <c r="F864" s="22">
        <f t="shared" si="79"/>
        <v>19397</v>
      </c>
      <c r="G864" s="22">
        <f t="shared" si="80"/>
        <v>1.6392340003221761E-2</v>
      </c>
      <c r="I864" s="22">
        <f t="shared" si="81"/>
        <v>1.6392340003221761E-2</v>
      </c>
      <c r="O864" s="22">
        <f t="shared" ca="1" si="82"/>
        <v>1.429652226700967E-2</v>
      </c>
      <c r="Q864" s="51">
        <f t="shared" si="83"/>
        <v>35062.087200000002</v>
      </c>
    </row>
    <row r="865" spans="1:17" ht="12.95" customHeight="1">
      <c r="A865" s="13" t="s">
        <v>197</v>
      </c>
      <c r="B865" s="12"/>
      <c r="C865" s="11">
        <v>50139.393199999999</v>
      </c>
      <c r="D865" s="11"/>
      <c r="E865" s="22">
        <f t="shared" si="78"/>
        <v>19495.023469850377</v>
      </c>
      <c r="F865" s="22">
        <f t="shared" si="79"/>
        <v>19495</v>
      </c>
      <c r="G865" s="22">
        <f t="shared" si="80"/>
        <v>1.4083900001423899E-2</v>
      </c>
      <c r="I865" s="22">
        <f t="shared" si="81"/>
        <v>1.4083900001423899E-2</v>
      </c>
      <c r="O865" s="22">
        <f t="shared" ca="1" si="82"/>
        <v>1.4440120061807605E-2</v>
      </c>
      <c r="Q865" s="51">
        <f t="shared" si="83"/>
        <v>35120.893199999999</v>
      </c>
    </row>
    <row r="866" spans="1:17" ht="12.95" customHeight="1">
      <c r="A866" s="13" t="s">
        <v>197</v>
      </c>
      <c r="B866" s="12"/>
      <c r="C866" s="11">
        <v>50139.393499999998</v>
      </c>
      <c r="D866" s="11"/>
      <c r="E866" s="22">
        <f t="shared" si="78"/>
        <v>19495.023969779737</v>
      </c>
      <c r="F866" s="22">
        <f t="shared" si="79"/>
        <v>19495</v>
      </c>
      <c r="G866" s="22">
        <f t="shared" si="80"/>
        <v>1.4383900001121219E-2</v>
      </c>
      <c r="I866" s="22">
        <f t="shared" si="81"/>
        <v>1.4383900001121219E-2</v>
      </c>
      <c r="O866" s="22">
        <f t="shared" ca="1" si="82"/>
        <v>1.4440120061807605E-2</v>
      </c>
      <c r="Q866" s="51">
        <f t="shared" si="83"/>
        <v>35120.893499999998</v>
      </c>
    </row>
    <row r="867" spans="1:17" ht="12.95" customHeight="1">
      <c r="A867" s="48" t="s">
        <v>198</v>
      </c>
      <c r="B867" s="49" t="s">
        <v>44</v>
      </c>
      <c r="C867" s="50">
        <v>50152.597000000002</v>
      </c>
      <c r="D867" s="11"/>
      <c r="E867" s="22">
        <f t="shared" si="78"/>
        <v>19517.026694128126</v>
      </c>
      <c r="F867" s="22">
        <f t="shared" si="79"/>
        <v>19517</v>
      </c>
      <c r="G867" s="22">
        <f t="shared" si="80"/>
        <v>1.6018740003346466E-2</v>
      </c>
      <c r="I867" s="22">
        <f t="shared" si="81"/>
        <v>1.6018740003346466E-2</v>
      </c>
      <c r="O867" s="22">
        <f t="shared" ca="1" si="82"/>
        <v>1.4472356301456119E-2</v>
      </c>
      <c r="Q867" s="51">
        <f t="shared" si="83"/>
        <v>35134.097000000002</v>
      </c>
    </row>
    <row r="868" spans="1:17" ht="12.95" customHeight="1">
      <c r="A868" s="11" t="s">
        <v>195</v>
      </c>
      <c r="B868" s="12" t="s">
        <v>46</v>
      </c>
      <c r="C868" s="11">
        <v>50180.508000000002</v>
      </c>
      <c r="D868" s="11" t="s">
        <v>38</v>
      </c>
      <c r="E868" s="22">
        <f t="shared" si="78"/>
        <v>19563.538455349601</v>
      </c>
      <c r="F868" s="22">
        <f t="shared" si="79"/>
        <v>19563.5</v>
      </c>
      <c r="G868" s="22">
        <f t="shared" si="80"/>
        <v>2.3076470002706628E-2</v>
      </c>
      <c r="I868" s="22">
        <f t="shared" si="81"/>
        <v>2.3076470002706628E-2</v>
      </c>
      <c r="O868" s="22">
        <f t="shared" ca="1" si="82"/>
        <v>1.454049198980412E-2</v>
      </c>
      <c r="Q868" s="51">
        <f t="shared" si="83"/>
        <v>35162.008000000002</v>
      </c>
    </row>
    <row r="869" spans="1:17" ht="12.95" customHeight="1">
      <c r="A869" s="48" t="s">
        <v>194</v>
      </c>
      <c r="B869" s="49" t="s">
        <v>44</v>
      </c>
      <c r="C869" s="50">
        <v>50181.385499999997</v>
      </c>
      <c r="D869" s="11"/>
      <c r="E869" s="22">
        <f t="shared" si="78"/>
        <v>19565.000748727536</v>
      </c>
      <c r="F869" s="22">
        <f t="shared" si="79"/>
        <v>19565</v>
      </c>
      <c r="G869" s="22">
        <f t="shared" si="80"/>
        <v>4.493000014917925E-4</v>
      </c>
      <c r="I869" s="22">
        <f t="shared" si="81"/>
        <v>4.493000014917925E-4</v>
      </c>
      <c r="O869" s="22">
        <f t="shared" ca="1" si="82"/>
        <v>1.4542689915234698E-2</v>
      </c>
      <c r="Q869" s="51">
        <f t="shared" si="83"/>
        <v>35162.885499999997</v>
      </c>
    </row>
    <row r="870" spans="1:17" ht="12.95" customHeight="1">
      <c r="A870" s="11" t="s">
        <v>195</v>
      </c>
      <c r="B870" s="12"/>
      <c r="C870" s="11">
        <v>50181.402000000002</v>
      </c>
      <c r="D870" s="11" t="s">
        <v>38</v>
      </c>
      <c r="E870" s="22">
        <f t="shared" si="78"/>
        <v>19565.028244842346</v>
      </c>
      <c r="F870" s="22">
        <f t="shared" si="79"/>
        <v>19565</v>
      </c>
      <c r="G870" s="22">
        <f t="shared" si="80"/>
        <v>1.6949300006672274E-2</v>
      </c>
      <c r="I870" s="22">
        <f t="shared" si="81"/>
        <v>1.6949300006672274E-2</v>
      </c>
      <c r="O870" s="22">
        <f t="shared" ca="1" si="82"/>
        <v>1.4542689915234698E-2</v>
      </c>
      <c r="Q870" s="51">
        <f t="shared" si="83"/>
        <v>35162.902000000002</v>
      </c>
    </row>
    <row r="871" spans="1:17" ht="12.95" customHeight="1">
      <c r="A871" s="11" t="s">
        <v>195</v>
      </c>
      <c r="B871" s="12" t="s">
        <v>46</v>
      </c>
      <c r="C871" s="11">
        <v>50189.506999999998</v>
      </c>
      <c r="D871" s="11" t="s">
        <v>38</v>
      </c>
      <c r="E871" s="22">
        <f t="shared" si="78"/>
        <v>19578.534669717836</v>
      </c>
      <c r="F871" s="22">
        <f t="shared" si="79"/>
        <v>19578.5</v>
      </c>
      <c r="G871" s="22">
        <f t="shared" si="80"/>
        <v>2.0804769999813288E-2</v>
      </c>
      <c r="I871" s="22">
        <f t="shared" si="81"/>
        <v>2.0804769999813288E-2</v>
      </c>
      <c r="O871" s="22">
        <f t="shared" ca="1" si="82"/>
        <v>1.4562471244109924E-2</v>
      </c>
      <c r="Q871" s="51">
        <f t="shared" si="83"/>
        <v>35171.006999999998</v>
      </c>
    </row>
    <row r="872" spans="1:17" ht="12.95" customHeight="1">
      <c r="A872" s="13" t="s">
        <v>199</v>
      </c>
      <c r="B872" s="12"/>
      <c r="C872" s="11">
        <v>50190.394</v>
      </c>
      <c r="D872" s="11"/>
      <c r="E872" s="22">
        <f t="shared" si="78"/>
        <v>19580.012794192186</v>
      </c>
      <c r="F872" s="22">
        <f t="shared" si="79"/>
        <v>19580</v>
      </c>
      <c r="G872" s="22">
        <f t="shared" si="80"/>
        <v>7.6776000059908256E-3</v>
      </c>
      <c r="I872" s="22">
        <f t="shared" si="81"/>
        <v>7.6776000059908256E-3</v>
      </c>
      <c r="O872" s="22">
        <f t="shared" ca="1" si="82"/>
        <v>1.4564669169540505E-2</v>
      </c>
      <c r="Q872" s="51">
        <f t="shared" si="83"/>
        <v>35171.894</v>
      </c>
    </row>
    <row r="873" spans="1:17" ht="12.95" customHeight="1">
      <c r="A873" s="13" t="s">
        <v>199</v>
      </c>
      <c r="B873" s="12"/>
      <c r="C873" s="11">
        <v>50190.396999999997</v>
      </c>
      <c r="D873" s="11"/>
      <c r="E873" s="22">
        <f t="shared" si="78"/>
        <v>19580.017793485778</v>
      </c>
      <c r="F873" s="22">
        <f t="shared" si="79"/>
        <v>19580</v>
      </c>
      <c r="G873" s="22">
        <f t="shared" si="80"/>
        <v>1.0677600002964027E-2</v>
      </c>
      <c r="I873" s="22">
        <f t="shared" si="81"/>
        <v>1.0677600002964027E-2</v>
      </c>
      <c r="O873" s="22">
        <f t="shared" ca="1" si="82"/>
        <v>1.4564669169540505E-2</v>
      </c>
      <c r="Q873" s="51">
        <f t="shared" si="83"/>
        <v>35171.896999999997</v>
      </c>
    </row>
    <row r="874" spans="1:17" ht="12.95" customHeight="1">
      <c r="A874" s="13" t="s">
        <v>200</v>
      </c>
      <c r="B874" s="12"/>
      <c r="C874" s="11">
        <v>50190.402900000001</v>
      </c>
      <c r="D874" s="11"/>
      <c r="E874" s="22">
        <f t="shared" si="78"/>
        <v>19580.027625429866</v>
      </c>
      <c r="F874" s="22">
        <f t="shared" si="79"/>
        <v>19580</v>
      </c>
      <c r="G874" s="22">
        <f t="shared" si="80"/>
        <v>1.6577600006712601E-2</v>
      </c>
      <c r="I874" s="22">
        <f t="shared" si="81"/>
        <v>1.6577600006712601E-2</v>
      </c>
      <c r="O874" s="22">
        <f t="shared" ca="1" si="82"/>
        <v>1.4564669169540505E-2</v>
      </c>
      <c r="Q874" s="51">
        <f t="shared" si="83"/>
        <v>35171.902900000001</v>
      </c>
    </row>
    <row r="875" spans="1:17" ht="12.95" customHeight="1">
      <c r="A875" s="48" t="s">
        <v>194</v>
      </c>
      <c r="B875" s="49" t="s">
        <v>44</v>
      </c>
      <c r="C875" s="50">
        <v>50193.396500000003</v>
      </c>
      <c r="D875" s="11"/>
      <c r="E875" s="22">
        <f t="shared" si="78"/>
        <v>19585.016253870002</v>
      </c>
      <c r="F875" s="22">
        <f t="shared" si="79"/>
        <v>19585</v>
      </c>
      <c r="G875" s="22">
        <f t="shared" si="80"/>
        <v>9.7537000037846155E-3</v>
      </c>
      <c r="I875" s="22">
        <f t="shared" si="81"/>
        <v>9.7537000037846155E-3</v>
      </c>
      <c r="O875" s="22">
        <f t="shared" ca="1" si="82"/>
        <v>1.4571995587642439E-2</v>
      </c>
      <c r="Q875" s="51">
        <f t="shared" si="83"/>
        <v>35174.896500000003</v>
      </c>
    </row>
    <row r="876" spans="1:17" ht="12.95" customHeight="1">
      <c r="A876" s="48" t="s">
        <v>194</v>
      </c>
      <c r="B876" s="49" t="s">
        <v>44</v>
      </c>
      <c r="C876" s="50">
        <v>50193.399299999997</v>
      </c>
      <c r="D876" s="11"/>
      <c r="E876" s="22">
        <f t="shared" si="78"/>
        <v>19585.020919877355</v>
      </c>
      <c r="F876" s="22">
        <f t="shared" si="79"/>
        <v>19585</v>
      </c>
      <c r="G876" s="22">
        <f t="shared" si="80"/>
        <v>1.2553699998534285E-2</v>
      </c>
      <c r="I876" s="22">
        <f t="shared" si="81"/>
        <v>1.2553699998534285E-2</v>
      </c>
      <c r="O876" s="22">
        <f t="shared" ca="1" si="82"/>
        <v>1.4571995587642439E-2</v>
      </c>
      <c r="Q876" s="51">
        <f t="shared" si="83"/>
        <v>35174.899299999997</v>
      </c>
    </row>
    <row r="877" spans="1:17" ht="12.95" customHeight="1">
      <c r="A877" s="48" t="s">
        <v>194</v>
      </c>
      <c r="B877" s="49" t="s">
        <v>44</v>
      </c>
      <c r="C877" s="50">
        <v>50193.401299999998</v>
      </c>
      <c r="D877" s="11"/>
      <c r="E877" s="22">
        <f t="shared" si="78"/>
        <v>19585.024252739757</v>
      </c>
      <c r="F877" s="22">
        <f t="shared" si="79"/>
        <v>19585</v>
      </c>
      <c r="G877" s="22">
        <f t="shared" si="80"/>
        <v>1.4553699998941738E-2</v>
      </c>
      <c r="I877" s="22">
        <f t="shared" si="81"/>
        <v>1.4553699998941738E-2</v>
      </c>
      <c r="O877" s="22">
        <f t="shared" ca="1" si="82"/>
        <v>1.4571995587642439E-2</v>
      </c>
      <c r="Q877" s="51">
        <f t="shared" si="83"/>
        <v>35174.901299999998</v>
      </c>
    </row>
    <row r="878" spans="1:17" ht="12.95" customHeight="1">
      <c r="A878" s="48" t="s">
        <v>194</v>
      </c>
      <c r="B878" s="49" t="s">
        <v>44</v>
      </c>
      <c r="C878" s="50">
        <v>50193.401299999998</v>
      </c>
      <c r="D878" s="11"/>
      <c r="E878" s="22">
        <f t="shared" si="78"/>
        <v>19585.024252739757</v>
      </c>
      <c r="F878" s="22">
        <f t="shared" si="79"/>
        <v>19585</v>
      </c>
      <c r="G878" s="22">
        <f t="shared" si="80"/>
        <v>1.4553699998941738E-2</v>
      </c>
      <c r="I878" s="22">
        <f t="shared" si="81"/>
        <v>1.4553699998941738E-2</v>
      </c>
      <c r="O878" s="22">
        <f t="shared" ca="1" si="82"/>
        <v>1.4571995587642439E-2</v>
      </c>
      <c r="Q878" s="51">
        <f t="shared" si="83"/>
        <v>35174.901299999998</v>
      </c>
    </row>
    <row r="879" spans="1:17" ht="12.95" customHeight="1">
      <c r="A879" s="13" t="s">
        <v>199</v>
      </c>
      <c r="B879" s="12"/>
      <c r="C879" s="11">
        <v>50196.381999999998</v>
      </c>
      <c r="D879" s="11"/>
      <c r="E879" s="22">
        <f t="shared" si="78"/>
        <v>19589.99138421741</v>
      </c>
      <c r="F879" s="22">
        <f t="shared" si="79"/>
        <v>19590</v>
      </c>
      <c r="G879" s="22">
        <f t="shared" si="80"/>
        <v>-5.1701999982469715E-3</v>
      </c>
      <c r="I879" s="22">
        <f t="shared" si="81"/>
        <v>-5.1701999982469715E-3</v>
      </c>
      <c r="O879" s="22">
        <f t="shared" ca="1" si="82"/>
        <v>1.4579322005744376E-2</v>
      </c>
      <c r="Q879" s="51">
        <f t="shared" si="83"/>
        <v>35177.881999999998</v>
      </c>
    </row>
    <row r="880" spans="1:17" ht="12.95" customHeight="1">
      <c r="A880" s="48" t="s">
        <v>194</v>
      </c>
      <c r="B880" s="49" t="s">
        <v>44</v>
      </c>
      <c r="C880" s="50">
        <v>50226.396999999997</v>
      </c>
      <c r="D880" s="11"/>
      <c r="E880" s="22">
        <f t="shared" si="78"/>
        <v>19640.009316683554</v>
      </c>
      <c r="F880" s="22">
        <f t="shared" si="79"/>
        <v>19640</v>
      </c>
      <c r="G880" s="22">
        <f t="shared" si="80"/>
        <v>5.5907999994815327E-3</v>
      </c>
      <c r="I880" s="22">
        <f t="shared" si="81"/>
        <v>5.5907999994815327E-3</v>
      </c>
      <c r="O880" s="22">
        <f t="shared" ca="1" si="82"/>
        <v>1.4652586186763728E-2</v>
      </c>
      <c r="Q880" s="51">
        <f t="shared" si="83"/>
        <v>35207.896999999997</v>
      </c>
    </row>
    <row r="881" spans="1:17" ht="12.95" customHeight="1">
      <c r="A881" s="48" t="s">
        <v>198</v>
      </c>
      <c r="B881" s="49" t="s">
        <v>44</v>
      </c>
      <c r="C881" s="50">
        <v>50488.648000000001</v>
      </c>
      <c r="D881" s="11"/>
      <c r="E881" s="22">
        <f t="shared" si="78"/>
        <v>20077.03256529853</v>
      </c>
      <c r="F881" s="22">
        <f t="shared" si="79"/>
        <v>20077</v>
      </c>
      <c r="G881" s="22">
        <f t="shared" si="80"/>
        <v>1.9541940004273783E-2</v>
      </c>
      <c r="I881" s="22">
        <f t="shared" si="81"/>
        <v>1.9541940004273783E-2</v>
      </c>
      <c r="O881" s="22">
        <f t="shared" ca="1" si="82"/>
        <v>1.5292915128872878E-2</v>
      </c>
      <c r="Q881" s="51">
        <f t="shared" si="83"/>
        <v>35470.148000000001</v>
      </c>
    </row>
    <row r="882" spans="1:17" ht="12.95" customHeight="1">
      <c r="A882" s="48" t="s">
        <v>194</v>
      </c>
      <c r="B882" s="49" t="s">
        <v>44</v>
      </c>
      <c r="C882" s="50">
        <v>50490.4375</v>
      </c>
      <c r="D882" s="11"/>
      <c r="E882" s="22">
        <f t="shared" si="78"/>
        <v>20080.014643930816</v>
      </c>
      <c r="F882" s="22">
        <f t="shared" si="79"/>
        <v>20080</v>
      </c>
      <c r="G882" s="22">
        <f t="shared" si="80"/>
        <v>8.7876000034157187E-3</v>
      </c>
      <c r="I882" s="22">
        <f t="shared" si="81"/>
        <v>8.7876000034157187E-3</v>
      </c>
      <c r="O882" s="22">
        <f t="shared" ca="1" si="82"/>
        <v>1.5297310979734038E-2</v>
      </c>
      <c r="Q882" s="51">
        <f t="shared" si="83"/>
        <v>35471.9375</v>
      </c>
    </row>
    <row r="883" spans="1:17" ht="12.95" customHeight="1">
      <c r="A883" s="13" t="s">
        <v>201</v>
      </c>
      <c r="B883" s="12"/>
      <c r="C883" s="11">
        <v>50499.447099999998</v>
      </c>
      <c r="D883" s="11">
        <v>2.0000000000000001E-4</v>
      </c>
      <c r="E883" s="22">
        <f t="shared" si="78"/>
        <v>20095.028522469776</v>
      </c>
      <c r="F883" s="22">
        <f t="shared" si="79"/>
        <v>20095</v>
      </c>
      <c r="G883" s="22">
        <f t="shared" si="80"/>
        <v>1.7115900001954287E-2</v>
      </c>
      <c r="I883" s="22">
        <f t="shared" si="81"/>
        <v>1.7115900001954287E-2</v>
      </c>
      <c r="O883" s="22">
        <f t="shared" ca="1" si="82"/>
        <v>1.5319290234039842E-2</v>
      </c>
      <c r="Q883" s="51">
        <f t="shared" si="83"/>
        <v>35480.947099999998</v>
      </c>
    </row>
    <row r="884" spans="1:17" ht="12.95" customHeight="1">
      <c r="A884" s="13" t="s">
        <v>201</v>
      </c>
      <c r="B884" s="12"/>
      <c r="C884" s="11">
        <v>50499.4473</v>
      </c>
      <c r="D884" s="11">
        <v>4.0000000000000002E-4</v>
      </c>
      <c r="E884" s="22">
        <f t="shared" si="78"/>
        <v>20095.02885575602</v>
      </c>
      <c r="F884" s="22">
        <f t="shared" si="79"/>
        <v>20095</v>
      </c>
      <c r="G884" s="22">
        <f t="shared" si="80"/>
        <v>1.731590000417782E-2</v>
      </c>
      <c r="I884" s="22">
        <f t="shared" si="81"/>
        <v>1.731590000417782E-2</v>
      </c>
      <c r="O884" s="22">
        <f t="shared" ca="1" si="82"/>
        <v>1.5319290234039842E-2</v>
      </c>
      <c r="Q884" s="51">
        <f t="shared" si="83"/>
        <v>35480.9473</v>
      </c>
    </row>
    <row r="885" spans="1:17" ht="12.95" customHeight="1">
      <c r="A885" s="13" t="s">
        <v>201</v>
      </c>
      <c r="B885" s="12" t="s">
        <v>46</v>
      </c>
      <c r="C885" s="11">
        <v>50513.537499999999</v>
      </c>
      <c r="D885" s="11">
        <v>2.9999999999999997E-4</v>
      </c>
      <c r="E885" s="22">
        <f t="shared" si="78"/>
        <v>20118.509204649385</v>
      </c>
      <c r="F885" s="22">
        <f t="shared" si="79"/>
        <v>20118.5</v>
      </c>
      <c r="G885" s="22">
        <f t="shared" si="80"/>
        <v>5.5235700056073256E-3</v>
      </c>
      <c r="I885" s="22">
        <f t="shared" si="81"/>
        <v>5.5235700056073256E-3</v>
      </c>
      <c r="O885" s="22">
        <f t="shared" ca="1" si="82"/>
        <v>1.5353724399118938E-2</v>
      </c>
      <c r="Q885" s="51">
        <f t="shared" si="83"/>
        <v>35495.037499999999</v>
      </c>
    </row>
    <row r="886" spans="1:17" ht="12.95" customHeight="1">
      <c r="A886" s="48" t="s">
        <v>202</v>
      </c>
      <c r="B886" s="49" t="s">
        <v>46</v>
      </c>
      <c r="C886" s="50">
        <v>50513.548699999999</v>
      </c>
      <c r="D886" s="11"/>
      <c r="E886" s="22">
        <f t="shared" si="78"/>
        <v>20118.527868678826</v>
      </c>
      <c r="F886" s="22">
        <f t="shared" si="79"/>
        <v>20118.5</v>
      </c>
      <c r="G886" s="22">
        <f t="shared" si="80"/>
        <v>1.6723570006433874E-2</v>
      </c>
      <c r="I886" s="22">
        <f t="shared" si="81"/>
        <v>1.6723570006433874E-2</v>
      </c>
      <c r="O886" s="22">
        <f t="shared" ca="1" si="82"/>
        <v>1.5353724399118938E-2</v>
      </c>
      <c r="Q886" s="51">
        <f t="shared" si="83"/>
        <v>35495.048699999999</v>
      </c>
    </row>
    <row r="887" spans="1:17" ht="12.95" customHeight="1">
      <c r="A887" s="48" t="s">
        <v>194</v>
      </c>
      <c r="B887" s="49" t="s">
        <v>46</v>
      </c>
      <c r="C887" s="50">
        <v>50515.337599999999</v>
      </c>
      <c r="D887" s="11"/>
      <c r="E887" s="22">
        <f t="shared" si="78"/>
        <v>20121.508947452396</v>
      </c>
      <c r="F887" s="22">
        <f t="shared" si="79"/>
        <v>20121.5</v>
      </c>
      <c r="G887" s="22">
        <f t="shared" si="80"/>
        <v>5.3692299989052117E-3</v>
      </c>
      <c r="I887" s="22">
        <f t="shared" si="81"/>
        <v>5.3692299989052117E-3</v>
      </c>
      <c r="O887" s="22">
        <f t="shared" ca="1" si="82"/>
        <v>1.5358120249980102E-2</v>
      </c>
      <c r="Q887" s="51">
        <f t="shared" si="83"/>
        <v>35496.837599999999</v>
      </c>
    </row>
    <row r="888" spans="1:17" ht="12.95" customHeight="1">
      <c r="A888" s="48" t="s">
        <v>194</v>
      </c>
      <c r="B888" s="49" t="s">
        <v>46</v>
      </c>
      <c r="C888" s="50">
        <v>50515.342400000001</v>
      </c>
      <c r="D888" s="11"/>
      <c r="E888" s="22">
        <f t="shared" si="78"/>
        <v>20121.516946322157</v>
      </c>
      <c r="F888" s="22">
        <f t="shared" si="79"/>
        <v>20121.5</v>
      </c>
      <c r="G888" s="22">
        <f t="shared" si="80"/>
        <v>1.0169230001338292E-2</v>
      </c>
      <c r="I888" s="22">
        <f t="shared" si="81"/>
        <v>1.0169230001338292E-2</v>
      </c>
      <c r="O888" s="22">
        <f t="shared" ca="1" si="82"/>
        <v>1.5358120249980102E-2</v>
      </c>
      <c r="Q888" s="51">
        <f t="shared" si="83"/>
        <v>35496.842400000001</v>
      </c>
    </row>
    <row r="889" spans="1:17" ht="12.95" customHeight="1">
      <c r="A889" s="48" t="s">
        <v>194</v>
      </c>
      <c r="B889" s="49" t="s">
        <v>46</v>
      </c>
      <c r="C889" s="50">
        <v>50515.365400000002</v>
      </c>
      <c r="D889" s="11"/>
      <c r="E889" s="22">
        <f t="shared" si="78"/>
        <v>20121.555274239759</v>
      </c>
      <c r="F889" s="22">
        <f t="shared" si="79"/>
        <v>20121.5</v>
      </c>
      <c r="G889" s="22">
        <f t="shared" si="80"/>
        <v>3.316923000238603E-2</v>
      </c>
      <c r="I889" s="22">
        <f t="shared" si="81"/>
        <v>3.316923000238603E-2</v>
      </c>
      <c r="O889" s="22">
        <f t="shared" ca="1" si="82"/>
        <v>1.5358120249980102E-2</v>
      </c>
      <c r="Q889" s="51">
        <f t="shared" si="83"/>
        <v>35496.865400000002</v>
      </c>
    </row>
    <row r="890" spans="1:17" ht="12.95" customHeight="1">
      <c r="A890" s="48" t="s">
        <v>194</v>
      </c>
      <c r="B890" s="49" t="s">
        <v>46</v>
      </c>
      <c r="C890" s="50">
        <v>50515.367400000003</v>
      </c>
      <c r="D890" s="11"/>
      <c r="E890" s="22">
        <f t="shared" si="78"/>
        <v>20121.558607102157</v>
      </c>
      <c r="F890" s="22">
        <f t="shared" si="79"/>
        <v>20121.5</v>
      </c>
      <c r="G890" s="22">
        <f t="shared" si="80"/>
        <v>3.5169230002793483E-2</v>
      </c>
      <c r="I890" s="22">
        <f t="shared" si="81"/>
        <v>3.5169230002793483E-2</v>
      </c>
      <c r="O890" s="22">
        <f t="shared" ca="1" si="82"/>
        <v>1.5358120249980102E-2</v>
      </c>
      <c r="Q890" s="51">
        <f t="shared" si="83"/>
        <v>35496.867400000003</v>
      </c>
    </row>
    <row r="891" spans="1:17" ht="12.95" customHeight="1">
      <c r="A891" s="13" t="s">
        <v>52</v>
      </c>
      <c r="B891" s="12" t="s">
        <v>46</v>
      </c>
      <c r="C891" s="11">
        <v>50544.750699999997</v>
      </c>
      <c r="D891" s="11"/>
      <c r="E891" s="22">
        <f t="shared" si="78"/>
        <v>20170.523854979292</v>
      </c>
      <c r="F891" s="22">
        <f t="shared" si="79"/>
        <v>20170.5</v>
      </c>
      <c r="G891" s="22">
        <f t="shared" si="80"/>
        <v>1.4315009997517336E-2</v>
      </c>
      <c r="I891" s="22">
        <f t="shared" si="81"/>
        <v>1.4315009997517336E-2</v>
      </c>
      <c r="O891" s="22">
        <f t="shared" ca="1" si="82"/>
        <v>1.5429919147379068E-2</v>
      </c>
      <c r="Q891" s="51">
        <f t="shared" si="83"/>
        <v>35526.250699999997</v>
      </c>
    </row>
    <row r="892" spans="1:17" ht="12.95" customHeight="1">
      <c r="A892" s="48" t="s">
        <v>198</v>
      </c>
      <c r="B892" s="49" t="s">
        <v>44</v>
      </c>
      <c r="C892" s="50">
        <v>50572.665000000001</v>
      </c>
      <c r="D892" s="11"/>
      <c r="E892" s="22">
        <f t="shared" si="78"/>
        <v>20217.04111542373</v>
      </c>
      <c r="F892" s="22">
        <f t="shared" si="79"/>
        <v>20217</v>
      </c>
      <c r="G892" s="22">
        <f t="shared" si="80"/>
        <v>2.4672740000823978E-2</v>
      </c>
      <c r="I892" s="22">
        <f t="shared" si="81"/>
        <v>2.4672740000823978E-2</v>
      </c>
      <c r="O892" s="22">
        <f t="shared" ca="1" si="82"/>
        <v>1.5498054835727065E-2</v>
      </c>
      <c r="Q892" s="51">
        <f t="shared" si="83"/>
        <v>35554.165000000001</v>
      </c>
    </row>
    <row r="893" spans="1:17" ht="12.95" customHeight="1">
      <c r="A893" s="48" t="s">
        <v>194</v>
      </c>
      <c r="B893" s="49" t="s">
        <v>44</v>
      </c>
      <c r="C893" s="50">
        <v>50845.695500000002</v>
      </c>
      <c r="D893" s="11"/>
      <c r="E893" s="22">
        <f t="shared" si="78"/>
        <v>20672.027659158433</v>
      </c>
      <c r="F893" s="22">
        <f t="shared" si="79"/>
        <v>20672</v>
      </c>
      <c r="G893" s="22">
        <f t="shared" si="80"/>
        <v>1.6597840003669262E-2</v>
      </c>
      <c r="I893" s="22">
        <f t="shared" si="81"/>
        <v>1.6597840003669262E-2</v>
      </c>
      <c r="O893" s="22">
        <f t="shared" ca="1" si="82"/>
        <v>1.6164758883003182E-2</v>
      </c>
      <c r="Q893" s="51">
        <f t="shared" si="83"/>
        <v>35827.195500000002</v>
      </c>
    </row>
    <row r="894" spans="1:17" ht="12.95" customHeight="1">
      <c r="A894" s="13" t="s">
        <v>203</v>
      </c>
      <c r="B894" s="12" t="s">
        <v>46</v>
      </c>
      <c r="C894" s="11">
        <v>50851.397900000004</v>
      </c>
      <c r="D894" s="11">
        <v>2.0000000000000001E-4</v>
      </c>
      <c r="E894" s="22">
        <f t="shared" si="78"/>
        <v>20681.530316432963</v>
      </c>
      <c r="F894" s="22">
        <f t="shared" si="79"/>
        <v>20681.5</v>
      </c>
      <c r="G894" s="22">
        <f t="shared" si="80"/>
        <v>1.819243000500137E-2</v>
      </c>
      <c r="I894" s="22">
        <f t="shared" si="81"/>
        <v>1.819243000500137E-2</v>
      </c>
      <c r="O894" s="22">
        <f t="shared" ca="1" si="82"/>
        <v>1.6178679077396858E-2</v>
      </c>
      <c r="Q894" s="51">
        <f t="shared" si="83"/>
        <v>35832.897900000004</v>
      </c>
    </row>
    <row r="895" spans="1:17" ht="12.95" customHeight="1">
      <c r="A895" s="48" t="s">
        <v>194</v>
      </c>
      <c r="B895" s="49" t="s">
        <v>44</v>
      </c>
      <c r="C895" s="50">
        <v>50865.500200000002</v>
      </c>
      <c r="D895" s="11"/>
      <c r="E895" s="22">
        <f t="shared" si="78"/>
        <v>20705.030829143849</v>
      </c>
      <c r="F895" s="22">
        <f t="shared" si="79"/>
        <v>20705</v>
      </c>
      <c r="G895" s="22">
        <f t="shared" si="80"/>
        <v>1.8500100006349385E-2</v>
      </c>
      <c r="I895" s="22">
        <f t="shared" si="81"/>
        <v>1.8500100006349385E-2</v>
      </c>
      <c r="O895" s="22">
        <f t="shared" ca="1" si="82"/>
        <v>1.6213113242475954E-2</v>
      </c>
      <c r="Q895" s="51">
        <f t="shared" si="83"/>
        <v>35847.000200000002</v>
      </c>
    </row>
    <row r="896" spans="1:17" ht="12.95" customHeight="1">
      <c r="A896" s="48" t="s">
        <v>194</v>
      </c>
      <c r="B896" s="49" t="s">
        <v>46</v>
      </c>
      <c r="C896" s="50">
        <v>50893.4038</v>
      </c>
      <c r="D896" s="11"/>
      <c r="E896" s="22">
        <f t="shared" si="78"/>
        <v>20751.530258774441</v>
      </c>
      <c r="F896" s="22">
        <f t="shared" si="79"/>
        <v>20751.5</v>
      </c>
      <c r="G896" s="22">
        <f t="shared" si="80"/>
        <v>1.8157830003474373E-2</v>
      </c>
      <c r="I896" s="22">
        <f t="shared" si="81"/>
        <v>1.8157830003474373E-2</v>
      </c>
      <c r="O896" s="22">
        <f t="shared" ca="1" si="82"/>
        <v>1.6281248930823954E-2</v>
      </c>
      <c r="Q896" s="51">
        <f t="shared" si="83"/>
        <v>35874.9038</v>
      </c>
    </row>
    <row r="897" spans="1:17" ht="12.95" customHeight="1">
      <c r="A897" s="48" t="s">
        <v>158</v>
      </c>
      <c r="B897" s="49" t="s">
        <v>46</v>
      </c>
      <c r="C897" s="50">
        <v>50897.008999999998</v>
      </c>
      <c r="D897" s="11"/>
      <c r="E897" s="22">
        <f t="shared" si="78"/>
        <v>20757.538076536453</v>
      </c>
      <c r="F897" s="22">
        <f t="shared" si="79"/>
        <v>20757.5</v>
      </c>
      <c r="G897" s="22">
        <f t="shared" si="80"/>
        <v>2.2849150002002716E-2</v>
      </c>
      <c r="I897" s="22">
        <f t="shared" si="81"/>
        <v>2.2849150002002716E-2</v>
      </c>
      <c r="O897" s="22">
        <f t="shared" ca="1" si="82"/>
        <v>1.6290040632546274E-2</v>
      </c>
      <c r="Q897" s="51">
        <f t="shared" si="83"/>
        <v>35878.508999999998</v>
      </c>
    </row>
    <row r="898" spans="1:17" ht="12.95" customHeight="1">
      <c r="A898" s="13" t="s">
        <v>204</v>
      </c>
      <c r="B898" s="12"/>
      <c r="C898" s="11">
        <v>50898.48</v>
      </c>
      <c r="D898" s="11"/>
      <c r="E898" s="22">
        <f t="shared" si="78"/>
        <v>20759.98939683157</v>
      </c>
      <c r="F898" s="22">
        <f t="shared" si="79"/>
        <v>20760</v>
      </c>
      <c r="G898" s="22">
        <f t="shared" si="80"/>
        <v>-6.3627999916207045E-3</v>
      </c>
      <c r="I898" s="22">
        <f t="shared" si="81"/>
        <v>-6.3627999916207045E-3</v>
      </c>
      <c r="O898" s="22">
        <f t="shared" ca="1" si="82"/>
        <v>1.6293703841597243E-2</v>
      </c>
      <c r="Q898" s="51">
        <f t="shared" si="83"/>
        <v>35879.980000000003</v>
      </c>
    </row>
    <row r="899" spans="1:17" ht="12.95" customHeight="1">
      <c r="A899" s="13" t="s">
        <v>205</v>
      </c>
      <c r="B899" s="12" t="s">
        <v>46</v>
      </c>
      <c r="C899" s="11">
        <v>50899.394399999997</v>
      </c>
      <c r="D899" s="11">
        <v>1E-4</v>
      </c>
      <c r="E899" s="22">
        <f t="shared" si="78"/>
        <v>20761.513181520786</v>
      </c>
      <c r="F899" s="22">
        <f t="shared" si="79"/>
        <v>20761.5</v>
      </c>
      <c r="G899" s="22">
        <f t="shared" si="80"/>
        <v>7.9100299990386702E-3</v>
      </c>
      <c r="I899" s="22">
        <f t="shared" si="81"/>
        <v>7.9100299990386702E-3</v>
      </c>
      <c r="O899" s="22">
        <f t="shared" ca="1" si="82"/>
        <v>1.6295901767027825E-2</v>
      </c>
      <c r="Q899" s="51">
        <f t="shared" si="83"/>
        <v>35880.894399999997</v>
      </c>
    </row>
    <row r="900" spans="1:17" ht="12.95" customHeight="1">
      <c r="A900" s="48" t="s">
        <v>206</v>
      </c>
      <c r="B900" s="49" t="s">
        <v>46</v>
      </c>
      <c r="C900" s="50">
        <v>50899.405100000004</v>
      </c>
      <c r="D900" s="11"/>
      <c r="E900" s="22">
        <f t="shared" si="78"/>
        <v>20761.531012334635</v>
      </c>
      <c r="F900" s="22">
        <f t="shared" si="79"/>
        <v>20761.5</v>
      </c>
      <c r="G900" s="22">
        <f t="shared" si="80"/>
        <v>1.8610030005220324E-2</v>
      </c>
      <c r="I900" s="22">
        <f t="shared" si="81"/>
        <v>1.8610030005220324E-2</v>
      </c>
      <c r="O900" s="22">
        <f t="shared" ca="1" si="82"/>
        <v>1.6295901767027825E-2</v>
      </c>
      <c r="Q900" s="51">
        <f t="shared" si="83"/>
        <v>35880.905100000004</v>
      </c>
    </row>
    <row r="901" spans="1:17" ht="12.95" customHeight="1">
      <c r="A901" s="48" t="s">
        <v>194</v>
      </c>
      <c r="B901" s="49" t="s">
        <v>46</v>
      </c>
      <c r="C901" s="50">
        <v>50899.406999999999</v>
      </c>
      <c r="D901" s="11"/>
      <c r="E901" s="22">
        <f t="shared" si="78"/>
        <v>20761.534178553906</v>
      </c>
      <c r="F901" s="22">
        <f t="shared" si="79"/>
        <v>20761.5</v>
      </c>
      <c r="G901" s="22">
        <f t="shared" si="80"/>
        <v>2.0510030000878032E-2</v>
      </c>
      <c r="I901" s="22">
        <f t="shared" si="81"/>
        <v>2.0510030000878032E-2</v>
      </c>
      <c r="O901" s="22">
        <f t="shared" ca="1" si="82"/>
        <v>1.6295901767027825E-2</v>
      </c>
      <c r="Q901" s="51">
        <f t="shared" si="83"/>
        <v>35880.906999999999</v>
      </c>
    </row>
    <row r="902" spans="1:17" ht="12.95" customHeight="1">
      <c r="A902" s="48" t="s">
        <v>158</v>
      </c>
      <c r="B902" s="49" t="s">
        <v>44</v>
      </c>
      <c r="C902" s="50">
        <v>50902.105000000003</v>
      </c>
      <c r="D902" s="11"/>
      <c r="E902" s="22">
        <f t="shared" si="78"/>
        <v>20766.030209931345</v>
      </c>
      <c r="F902" s="22">
        <f t="shared" si="79"/>
        <v>20766</v>
      </c>
      <c r="G902" s="22">
        <f t="shared" si="80"/>
        <v>1.8128520001482684E-2</v>
      </c>
      <c r="I902" s="22">
        <f t="shared" si="81"/>
        <v>1.8128520001482684E-2</v>
      </c>
      <c r="O902" s="22">
        <f t="shared" ca="1" si="82"/>
        <v>1.6302495543319567E-2</v>
      </c>
      <c r="Q902" s="51">
        <f t="shared" si="83"/>
        <v>35883.605000000003</v>
      </c>
    </row>
    <row r="903" spans="1:17" ht="12.95" customHeight="1">
      <c r="A903" s="48" t="s">
        <v>158</v>
      </c>
      <c r="B903" s="49" t="s">
        <v>44</v>
      </c>
      <c r="C903" s="50">
        <v>50908.110999999997</v>
      </c>
      <c r="D903" s="11"/>
      <c r="E903" s="22">
        <f t="shared" si="78"/>
        <v>20776.038795718163</v>
      </c>
      <c r="F903" s="22">
        <f t="shared" si="79"/>
        <v>20776</v>
      </c>
      <c r="G903" s="22">
        <f t="shared" si="80"/>
        <v>2.328072000091197E-2</v>
      </c>
      <c r="I903" s="22">
        <f t="shared" si="81"/>
        <v>2.328072000091197E-2</v>
      </c>
      <c r="O903" s="22">
        <f t="shared" ca="1" si="82"/>
        <v>1.6317148379523437E-2</v>
      </c>
      <c r="Q903" s="51">
        <f t="shared" si="83"/>
        <v>35889.610999999997</v>
      </c>
    </row>
    <row r="904" spans="1:17" ht="12.95" customHeight="1">
      <c r="A904" s="48" t="s">
        <v>194</v>
      </c>
      <c r="B904" s="49" t="s">
        <v>46</v>
      </c>
      <c r="C904" s="50">
        <v>50941.403899999998</v>
      </c>
      <c r="D904" s="11"/>
      <c r="E904" s="22">
        <f t="shared" si="78"/>
        <v>20831.519123014587</v>
      </c>
      <c r="F904" s="22">
        <f t="shared" si="79"/>
        <v>20831.5</v>
      </c>
      <c r="G904" s="22">
        <f t="shared" si="80"/>
        <v>1.1475430001155473E-2</v>
      </c>
      <c r="I904" s="22">
        <f t="shared" si="81"/>
        <v>1.1475430001155473E-2</v>
      </c>
      <c r="O904" s="22">
        <f t="shared" ca="1" si="82"/>
        <v>1.6398471620454918E-2</v>
      </c>
      <c r="Q904" s="51">
        <f t="shared" si="83"/>
        <v>35922.903899999998</v>
      </c>
    </row>
    <row r="905" spans="1:17" ht="12.95" customHeight="1">
      <c r="A905" s="48" t="s">
        <v>158</v>
      </c>
      <c r="B905" s="49" t="s">
        <v>46</v>
      </c>
      <c r="C905" s="50">
        <v>51138.239999999998</v>
      </c>
      <c r="D905" s="11"/>
      <c r="E905" s="22">
        <f t="shared" si="78"/>
        <v>21159.532941328725</v>
      </c>
      <c r="F905" s="22">
        <f t="shared" si="79"/>
        <v>21159.5</v>
      </c>
      <c r="G905" s="22">
        <f t="shared" si="80"/>
        <v>1.9767589998082258E-2</v>
      </c>
      <c r="I905" s="22">
        <f t="shared" si="81"/>
        <v>1.9767589998082258E-2</v>
      </c>
      <c r="O905" s="22">
        <f t="shared" ca="1" si="82"/>
        <v>1.6879084647941876E-2</v>
      </c>
      <c r="Q905" s="51">
        <f t="shared" si="83"/>
        <v>36119.74</v>
      </c>
    </row>
    <row r="906" spans="1:17" ht="12.95" customHeight="1">
      <c r="A906" s="48" t="s">
        <v>158</v>
      </c>
      <c r="B906" s="49" t="s">
        <v>46</v>
      </c>
      <c r="C906" s="50">
        <v>51144.241000000002</v>
      </c>
      <c r="D906" s="11"/>
      <c r="E906" s="22">
        <f t="shared" si="78"/>
        <v>21169.53319495956</v>
      </c>
      <c r="F906" s="22">
        <f t="shared" si="79"/>
        <v>21169.5</v>
      </c>
      <c r="G906" s="22">
        <f t="shared" si="80"/>
        <v>1.9919790000130888E-2</v>
      </c>
      <c r="I906" s="22">
        <f t="shared" si="81"/>
        <v>1.9919790000130888E-2</v>
      </c>
      <c r="O906" s="22">
        <f t="shared" ca="1" si="82"/>
        <v>1.6893737484145747E-2</v>
      </c>
      <c r="Q906" s="51">
        <f t="shared" si="83"/>
        <v>36125.741000000002</v>
      </c>
    </row>
    <row r="907" spans="1:17" ht="12.95" customHeight="1">
      <c r="A907" s="13" t="s">
        <v>207</v>
      </c>
      <c r="B907" s="12" t="s">
        <v>46</v>
      </c>
      <c r="C907" s="11">
        <v>51197.647499999999</v>
      </c>
      <c r="D907" s="11">
        <v>2.9999999999999997E-4</v>
      </c>
      <c r="E907" s="22">
        <f t="shared" si="78"/>
        <v>21258.531452839052</v>
      </c>
      <c r="F907" s="22">
        <f t="shared" si="79"/>
        <v>21258.5</v>
      </c>
      <c r="G907" s="22">
        <f t="shared" si="80"/>
        <v>1.8874370005505625E-2</v>
      </c>
      <c r="I907" s="22">
        <f t="shared" si="81"/>
        <v>1.8874370005505625E-2</v>
      </c>
      <c r="O907" s="22">
        <f t="shared" ca="1" si="82"/>
        <v>1.7024147726360194E-2</v>
      </c>
      <c r="Q907" s="51">
        <f t="shared" si="83"/>
        <v>36179.147499999999</v>
      </c>
    </row>
    <row r="908" spans="1:17" ht="12.95" customHeight="1">
      <c r="A908" s="48" t="s">
        <v>208</v>
      </c>
      <c r="B908" s="49" t="s">
        <v>46</v>
      </c>
      <c r="C908" s="50">
        <v>51199.455000000002</v>
      </c>
      <c r="D908" s="11"/>
      <c r="E908" s="22">
        <f t="shared" si="78"/>
        <v>21261.543527232941</v>
      </c>
      <c r="F908" s="22">
        <f t="shared" si="79"/>
        <v>21261.5</v>
      </c>
      <c r="G908" s="22">
        <f t="shared" si="80"/>
        <v>2.6120030001038685E-2</v>
      </c>
      <c r="I908" s="22">
        <f t="shared" si="81"/>
        <v>2.6120030001038685E-2</v>
      </c>
      <c r="O908" s="22">
        <f t="shared" ca="1" si="82"/>
        <v>1.7028543577221358E-2</v>
      </c>
      <c r="Q908" s="51">
        <f t="shared" si="83"/>
        <v>36180.955000000002</v>
      </c>
    </row>
    <row r="909" spans="1:17" ht="12.95" customHeight="1">
      <c r="A909" s="13" t="s">
        <v>207</v>
      </c>
      <c r="B909" s="12" t="s">
        <v>44</v>
      </c>
      <c r="C909" s="11">
        <v>51207.549200000001</v>
      </c>
      <c r="D909" s="11">
        <v>2.9999999999999997E-4</v>
      </c>
      <c r="E909" s="22">
        <f t="shared" si="78"/>
        <v>21275.03195465148</v>
      </c>
      <c r="F909" s="22">
        <f t="shared" si="79"/>
        <v>21275</v>
      </c>
      <c r="G909" s="22">
        <f t="shared" si="80"/>
        <v>1.9175500005076174E-2</v>
      </c>
      <c r="I909" s="22">
        <f t="shared" si="81"/>
        <v>1.9175500005076174E-2</v>
      </c>
      <c r="O909" s="22">
        <f t="shared" ca="1" si="82"/>
        <v>1.7048324906096583E-2</v>
      </c>
      <c r="Q909" s="51">
        <f t="shared" si="83"/>
        <v>36189.049200000001</v>
      </c>
    </row>
    <row r="910" spans="1:17" ht="12.95" customHeight="1">
      <c r="A910" s="13" t="s">
        <v>207</v>
      </c>
      <c r="B910" s="12" t="s">
        <v>44</v>
      </c>
      <c r="C910" s="11">
        <v>51218.350200000001</v>
      </c>
      <c r="D910" s="11">
        <v>2.0000000000000001E-4</v>
      </c>
      <c r="E910" s="22">
        <f t="shared" si="78"/>
        <v>21293.031078042011</v>
      </c>
      <c r="F910" s="22">
        <f t="shared" si="79"/>
        <v>21293</v>
      </c>
      <c r="G910" s="22">
        <f t="shared" si="80"/>
        <v>1.8649460005690344E-2</v>
      </c>
      <c r="I910" s="22">
        <f t="shared" si="81"/>
        <v>1.8649460005690344E-2</v>
      </c>
      <c r="O910" s="22">
        <f t="shared" ca="1" si="82"/>
        <v>1.7074700011263547E-2</v>
      </c>
      <c r="Q910" s="51">
        <f t="shared" si="83"/>
        <v>36199.850200000001</v>
      </c>
    </row>
    <row r="911" spans="1:17" ht="12.95" customHeight="1">
      <c r="A911" s="48" t="s">
        <v>198</v>
      </c>
      <c r="B911" s="49" t="s">
        <v>44</v>
      </c>
      <c r="C911" s="50">
        <v>51223.750999999997</v>
      </c>
      <c r="D911" s="11"/>
      <c r="E911" s="22">
        <f t="shared" si="78"/>
        <v>21302.031139666629</v>
      </c>
      <c r="F911" s="22">
        <f t="shared" si="79"/>
        <v>21302</v>
      </c>
      <c r="G911" s="22">
        <f t="shared" si="80"/>
        <v>1.8686439994780812E-2</v>
      </c>
      <c r="I911" s="22">
        <f t="shared" si="81"/>
        <v>1.8686439994780812E-2</v>
      </c>
      <c r="O911" s="22">
        <f t="shared" ca="1" si="82"/>
        <v>1.7087887563847031E-2</v>
      </c>
      <c r="Q911" s="51">
        <f t="shared" si="83"/>
        <v>36205.250999999997</v>
      </c>
    </row>
    <row r="912" spans="1:17" ht="12.95" customHeight="1">
      <c r="A912" s="48" t="s">
        <v>194</v>
      </c>
      <c r="B912" s="49" t="s">
        <v>46</v>
      </c>
      <c r="C912" s="50">
        <v>51250.456200000001</v>
      </c>
      <c r="D912" s="11"/>
      <c r="E912" s="22">
        <f t="shared" si="78"/>
        <v>21346.533518147226</v>
      </c>
      <c r="F912" s="22">
        <f t="shared" si="79"/>
        <v>21346.5</v>
      </c>
      <c r="G912" s="22">
        <f t="shared" si="80"/>
        <v>2.011373000277672E-2</v>
      </c>
      <c r="I912" s="22">
        <f t="shared" si="81"/>
        <v>2.011373000277672E-2</v>
      </c>
      <c r="O912" s="22">
        <f t="shared" ca="1" si="82"/>
        <v>1.7153092684954258E-2</v>
      </c>
      <c r="Q912" s="51">
        <f t="shared" si="83"/>
        <v>36231.956200000001</v>
      </c>
    </row>
    <row r="913" spans="1:17" ht="12.95" customHeight="1">
      <c r="A913" s="48" t="s">
        <v>208</v>
      </c>
      <c r="B913" s="49" t="s">
        <v>44</v>
      </c>
      <c r="C913" s="50">
        <v>51251.351000000002</v>
      </c>
      <c r="D913" s="11"/>
      <c r="E913" s="22">
        <f t="shared" si="78"/>
        <v>21348.024640784934</v>
      </c>
      <c r="F913" s="22">
        <f t="shared" si="79"/>
        <v>21348</v>
      </c>
      <c r="G913" s="22">
        <f t="shared" si="80"/>
        <v>1.4786560008360539E-2</v>
      </c>
      <c r="I913" s="22">
        <f t="shared" si="81"/>
        <v>1.4786560008360539E-2</v>
      </c>
      <c r="O913" s="22">
        <f t="shared" ca="1" si="82"/>
        <v>1.715529061038484E-2</v>
      </c>
      <c r="Q913" s="51">
        <f t="shared" si="83"/>
        <v>36232.851000000002</v>
      </c>
    </row>
    <row r="914" spans="1:17" ht="12.95" customHeight="1">
      <c r="A914" s="48" t="s">
        <v>194</v>
      </c>
      <c r="B914" s="49" t="s">
        <v>44</v>
      </c>
      <c r="C914" s="50">
        <v>51272.359400000001</v>
      </c>
      <c r="D914" s="11"/>
      <c r="E914" s="22">
        <f t="shared" si="78"/>
        <v>21383.03369400571</v>
      </c>
      <c r="F914" s="22">
        <f t="shared" si="79"/>
        <v>21383</v>
      </c>
      <c r="G914" s="22">
        <f t="shared" si="80"/>
        <v>2.0219260004523676E-2</v>
      </c>
      <c r="I914" s="22">
        <f t="shared" si="81"/>
        <v>2.0219260004523676E-2</v>
      </c>
      <c r="O914" s="22">
        <f t="shared" ca="1" si="82"/>
        <v>1.7206575537098385E-2</v>
      </c>
      <c r="Q914" s="51">
        <f t="shared" si="83"/>
        <v>36253.859400000001</v>
      </c>
    </row>
    <row r="915" spans="1:17" ht="12.95" customHeight="1">
      <c r="A915" s="48" t="s">
        <v>208</v>
      </c>
      <c r="B915" s="49" t="s">
        <v>44</v>
      </c>
      <c r="C915" s="50">
        <v>51302.37</v>
      </c>
      <c r="D915" s="11"/>
      <c r="E915" s="22">
        <f t="shared" si="78"/>
        <v>21433.044294174575</v>
      </c>
      <c r="F915" s="22">
        <f t="shared" si="79"/>
        <v>21433</v>
      </c>
      <c r="G915" s="22">
        <f t="shared" si="80"/>
        <v>2.6580260004266165E-2</v>
      </c>
      <c r="I915" s="22">
        <f t="shared" si="81"/>
        <v>2.6580260004266165E-2</v>
      </c>
      <c r="O915" s="22">
        <f t="shared" ca="1" si="82"/>
        <v>1.7279839718117741E-2</v>
      </c>
      <c r="Q915" s="51">
        <f t="shared" si="83"/>
        <v>36283.870000000003</v>
      </c>
    </row>
    <row r="916" spans="1:17" ht="12.95" customHeight="1">
      <c r="A916" s="48" t="s">
        <v>209</v>
      </c>
      <c r="B916" s="49" t="s">
        <v>44</v>
      </c>
      <c r="C916" s="50">
        <v>51547.196000000004</v>
      </c>
      <c r="D916" s="11"/>
      <c r="E916" s="22">
        <f t="shared" si="78"/>
        <v>21841.029979130624</v>
      </c>
      <c r="F916" s="22">
        <f t="shared" si="79"/>
        <v>21841</v>
      </c>
      <c r="G916" s="22">
        <f t="shared" si="80"/>
        <v>1.7990020009165164E-2</v>
      </c>
      <c r="I916" s="22">
        <f t="shared" si="81"/>
        <v>1.7990020009165164E-2</v>
      </c>
      <c r="O916" s="22">
        <f t="shared" ca="1" si="82"/>
        <v>1.7877675435235659E-2</v>
      </c>
      <c r="Q916" s="51">
        <f t="shared" si="83"/>
        <v>36528.696000000004</v>
      </c>
    </row>
    <row r="917" spans="1:17" ht="12.95" customHeight="1">
      <c r="A917" s="52" t="s">
        <v>210</v>
      </c>
      <c r="B917" s="53" t="s">
        <v>44</v>
      </c>
      <c r="C917" s="52">
        <v>51596.403599999998</v>
      </c>
      <c r="D917" s="52">
        <v>2.9999999999999997E-4</v>
      </c>
      <c r="E917" s="22">
        <f t="shared" ref="E917:E980" si="84">+(C917-C$7)/C$8</f>
        <v>21923.03105904469</v>
      </c>
      <c r="F917" s="22">
        <f t="shared" ref="F917:F980" si="85">ROUND(2*E917,0)/2</f>
        <v>21923</v>
      </c>
      <c r="G917" s="22">
        <f t="shared" ref="G917:G980" si="86">+C917-(C$7+F917*C$8)</f>
        <v>1.8638059998920653E-2</v>
      </c>
      <c r="I917" s="22">
        <f t="shared" ref="I917:I980" si="87">+G917</f>
        <v>1.8638059998920653E-2</v>
      </c>
      <c r="O917" s="22">
        <f t="shared" ref="O917:O980" ca="1" si="88">+C$11+C$12*$F917</f>
        <v>1.7997828692107403E-2</v>
      </c>
      <c r="Q917" s="51">
        <f t="shared" ref="Q917:Q980" si="89">+C917-15018.5</f>
        <v>36577.903599999998</v>
      </c>
    </row>
    <row r="918" spans="1:17" ht="12.95" customHeight="1">
      <c r="A918" s="13" t="s">
        <v>207</v>
      </c>
      <c r="B918" s="12" t="s">
        <v>46</v>
      </c>
      <c r="C918" s="11">
        <v>51597.305099999998</v>
      </c>
      <c r="D918" s="11">
        <v>2.9999999999999997E-4</v>
      </c>
      <c r="E918" s="22">
        <f t="shared" si="84"/>
        <v>21924.533346771434</v>
      </c>
      <c r="F918" s="22">
        <f t="shared" si="85"/>
        <v>21924.5</v>
      </c>
      <c r="G918" s="22">
        <f t="shared" si="86"/>
        <v>2.0010890002595261E-2</v>
      </c>
      <c r="I918" s="22">
        <f t="shared" si="87"/>
        <v>2.0010890002595261E-2</v>
      </c>
      <c r="O918" s="22">
        <f t="shared" ca="1" si="88"/>
        <v>1.8000026617537978E-2</v>
      </c>
      <c r="Q918" s="51">
        <f t="shared" si="89"/>
        <v>36578.805099999998</v>
      </c>
    </row>
    <row r="919" spans="1:17" ht="12.95" customHeight="1">
      <c r="A919" s="11" t="s">
        <v>207</v>
      </c>
      <c r="B919" s="12" t="s">
        <v>46</v>
      </c>
      <c r="C919" s="11">
        <v>51597.305099999998</v>
      </c>
      <c r="D919" s="11">
        <v>2.9999999999999997E-4</v>
      </c>
      <c r="E919" s="22">
        <f t="shared" si="84"/>
        <v>21924.533346771434</v>
      </c>
      <c r="F919" s="22">
        <f t="shared" si="85"/>
        <v>21924.5</v>
      </c>
      <c r="G919" s="22">
        <f t="shared" si="86"/>
        <v>2.0010890002595261E-2</v>
      </c>
      <c r="I919" s="22">
        <f t="shared" si="87"/>
        <v>2.0010890002595261E-2</v>
      </c>
      <c r="O919" s="22">
        <f t="shared" ca="1" si="88"/>
        <v>1.8000026617537978E-2</v>
      </c>
      <c r="Q919" s="51">
        <f t="shared" si="89"/>
        <v>36578.805099999998</v>
      </c>
    </row>
    <row r="920" spans="1:17" ht="12.95" customHeight="1">
      <c r="A920" s="13" t="s">
        <v>211</v>
      </c>
      <c r="B920" s="12" t="s">
        <v>44</v>
      </c>
      <c r="C920" s="11">
        <v>51602.404499999997</v>
      </c>
      <c r="D920" s="11">
        <v>2.9999999999999997E-4</v>
      </c>
      <c r="E920" s="22">
        <f t="shared" si="84"/>
        <v>21933.031146032397</v>
      </c>
      <c r="F920" s="22">
        <f t="shared" si="85"/>
        <v>21933</v>
      </c>
      <c r="G920" s="22">
        <f t="shared" si="86"/>
        <v>1.8690260003495496E-2</v>
      </c>
      <c r="I920" s="22">
        <f t="shared" si="87"/>
        <v>1.8690260003495496E-2</v>
      </c>
      <c r="O920" s="22">
        <f t="shared" ca="1" si="88"/>
        <v>1.801248152831127E-2</v>
      </c>
      <c r="Q920" s="51">
        <f t="shared" si="89"/>
        <v>36583.904499999997</v>
      </c>
    </row>
    <row r="921" spans="1:17" ht="12.95" customHeight="1">
      <c r="A921" s="13" t="s">
        <v>211</v>
      </c>
      <c r="B921" s="12" t="s">
        <v>44</v>
      </c>
      <c r="C921" s="11">
        <v>51602.406799999997</v>
      </c>
      <c r="D921" s="11">
        <v>6.9999999999999999E-4</v>
      </c>
      <c r="E921" s="22">
        <f t="shared" si="84"/>
        <v>21933.034978824158</v>
      </c>
      <c r="F921" s="22">
        <f t="shared" si="85"/>
        <v>21933</v>
      </c>
      <c r="G921" s="22">
        <f t="shared" si="86"/>
        <v>2.099026000360027E-2</v>
      </c>
      <c r="I921" s="22">
        <f t="shared" si="87"/>
        <v>2.099026000360027E-2</v>
      </c>
      <c r="O921" s="22">
        <f t="shared" ca="1" si="88"/>
        <v>1.801248152831127E-2</v>
      </c>
      <c r="Q921" s="51">
        <f t="shared" si="89"/>
        <v>36583.906799999997</v>
      </c>
    </row>
    <row r="922" spans="1:17" ht="12.95" customHeight="1">
      <c r="A922" s="11" t="s">
        <v>211</v>
      </c>
      <c r="B922" s="12" t="s">
        <v>44</v>
      </c>
      <c r="C922" s="11">
        <v>51602.406799999997</v>
      </c>
      <c r="D922" s="11">
        <v>6.9999999999999999E-4</v>
      </c>
      <c r="E922" s="22">
        <f t="shared" si="84"/>
        <v>21933.034978824158</v>
      </c>
      <c r="F922" s="22">
        <f t="shared" si="85"/>
        <v>21933</v>
      </c>
      <c r="G922" s="22">
        <f t="shared" si="86"/>
        <v>2.099026000360027E-2</v>
      </c>
      <c r="I922" s="22">
        <f t="shared" si="87"/>
        <v>2.099026000360027E-2</v>
      </c>
      <c r="O922" s="22">
        <f t="shared" ca="1" si="88"/>
        <v>1.801248152831127E-2</v>
      </c>
      <c r="Q922" s="51">
        <f t="shared" si="89"/>
        <v>36583.906799999997</v>
      </c>
    </row>
    <row r="923" spans="1:17" ht="12.95" customHeight="1">
      <c r="A923" s="13" t="s">
        <v>211</v>
      </c>
      <c r="B923" s="12" t="s">
        <v>44</v>
      </c>
      <c r="C923" s="11">
        <v>51606.607300000003</v>
      </c>
      <c r="D923" s="11">
        <v>2.0000000000000001E-4</v>
      </c>
      <c r="E923" s="22">
        <f t="shared" si="84"/>
        <v>21940.03482307951</v>
      </c>
      <c r="F923" s="22">
        <f t="shared" si="85"/>
        <v>21940</v>
      </c>
      <c r="G923" s="22">
        <f t="shared" si="86"/>
        <v>2.0896800007903948E-2</v>
      </c>
      <c r="I923" s="22">
        <f t="shared" si="87"/>
        <v>2.0896800007903948E-2</v>
      </c>
      <c r="O923" s="22">
        <f t="shared" ca="1" si="88"/>
        <v>1.802273851365398E-2</v>
      </c>
      <c r="Q923" s="51">
        <f t="shared" si="89"/>
        <v>36588.107300000003</v>
      </c>
    </row>
    <row r="924" spans="1:17" ht="12.95" customHeight="1">
      <c r="A924" s="13" t="s">
        <v>211</v>
      </c>
      <c r="B924" s="12" t="s">
        <v>46</v>
      </c>
      <c r="C924" s="11">
        <v>51625.508900000001</v>
      </c>
      <c r="D924" s="11">
        <v>2.9999999999999997E-4</v>
      </c>
      <c r="E924" s="22">
        <f t="shared" si="84"/>
        <v>21971.533039048256</v>
      </c>
      <c r="F924" s="22">
        <f t="shared" si="85"/>
        <v>21971.5</v>
      </c>
      <c r="G924" s="22">
        <f t="shared" si="86"/>
        <v>1.9826230003673118E-2</v>
      </c>
      <c r="I924" s="22">
        <f t="shared" si="87"/>
        <v>1.9826230003673118E-2</v>
      </c>
      <c r="O924" s="22">
        <f t="shared" ca="1" si="88"/>
        <v>1.806889494769617E-2</v>
      </c>
      <c r="Q924" s="51">
        <f t="shared" si="89"/>
        <v>36607.008900000001</v>
      </c>
    </row>
    <row r="925" spans="1:17" ht="12.95" customHeight="1">
      <c r="A925" s="13" t="s">
        <v>211</v>
      </c>
      <c r="B925" s="12" t="s">
        <v>46</v>
      </c>
      <c r="C925" s="11">
        <v>51625.509100000003</v>
      </c>
      <c r="D925" s="11">
        <v>2.0000000000000001E-4</v>
      </c>
      <c r="E925" s="22">
        <f t="shared" si="84"/>
        <v>21971.533372334499</v>
      </c>
      <c r="F925" s="22">
        <f t="shared" si="85"/>
        <v>21971.5</v>
      </c>
      <c r="G925" s="22">
        <f t="shared" si="86"/>
        <v>2.002623000589665E-2</v>
      </c>
      <c r="I925" s="22">
        <f t="shared" si="87"/>
        <v>2.002623000589665E-2</v>
      </c>
      <c r="O925" s="22">
        <f t="shared" ca="1" si="88"/>
        <v>1.806889494769617E-2</v>
      </c>
      <c r="Q925" s="51">
        <f t="shared" si="89"/>
        <v>36607.009100000003</v>
      </c>
    </row>
    <row r="926" spans="1:17" ht="12.95" customHeight="1">
      <c r="A926" s="13" t="s">
        <v>211</v>
      </c>
      <c r="B926" s="12" t="s">
        <v>44</v>
      </c>
      <c r="C926" s="11">
        <v>51626.409699999997</v>
      </c>
      <c r="D926" s="11">
        <v>2.0000000000000001E-4</v>
      </c>
      <c r="E926" s="22">
        <f t="shared" si="84"/>
        <v>21973.034160273153</v>
      </c>
      <c r="F926" s="22">
        <f t="shared" si="85"/>
        <v>21973</v>
      </c>
      <c r="G926" s="22">
        <f t="shared" si="86"/>
        <v>2.0499059995927382E-2</v>
      </c>
      <c r="I926" s="22">
        <f t="shared" si="87"/>
        <v>2.0499059995927382E-2</v>
      </c>
      <c r="O926" s="22">
        <f t="shared" ca="1" si="88"/>
        <v>1.8071092873126752E-2</v>
      </c>
      <c r="Q926" s="51">
        <f t="shared" si="89"/>
        <v>36607.909699999997</v>
      </c>
    </row>
    <row r="927" spans="1:17" ht="12.95" customHeight="1">
      <c r="A927" s="13" t="s">
        <v>211</v>
      </c>
      <c r="B927" s="12" t="s">
        <v>44</v>
      </c>
      <c r="C927" s="11">
        <v>51626.409800000001</v>
      </c>
      <c r="D927" s="11">
        <v>2.0000000000000001E-4</v>
      </c>
      <c r="E927" s="22">
        <f t="shared" si="84"/>
        <v>21973.03432691628</v>
      </c>
      <c r="F927" s="22">
        <f t="shared" si="85"/>
        <v>21973</v>
      </c>
      <c r="G927" s="22">
        <f t="shared" si="86"/>
        <v>2.0599060000677127E-2</v>
      </c>
      <c r="I927" s="22">
        <f t="shared" si="87"/>
        <v>2.0599060000677127E-2</v>
      </c>
      <c r="O927" s="22">
        <f t="shared" ca="1" si="88"/>
        <v>1.8071092873126752E-2</v>
      </c>
      <c r="Q927" s="51">
        <f t="shared" si="89"/>
        <v>36607.909800000001</v>
      </c>
    </row>
    <row r="928" spans="1:17" ht="12.95" customHeight="1">
      <c r="A928" s="48" t="s">
        <v>212</v>
      </c>
      <c r="B928" s="49" t="s">
        <v>44</v>
      </c>
      <c r="C928" s="50">
        <v>51626.411999999997</v>
      </c>
      <c r="D928" s="11"/>
      <c r="E928" s="22">
        <f t="shared" si="84"/>
        <v>21973.037993064911</v>
      </c>
      <c r="F928" s="22">
        <f t="shared" si="85"/>
        <v>21973</v>
      </c>
      <c r="G928" s="22">
        <f t="shared" si="86"/>
        <v>2.2799059996032156E-2</v>
      </c>
      <c r="I928" s="22">
        <f t="shared" si="87"/>
        <v>2.2799059996032156E-2</v>
      </c>
      <c r="O928" s="22">
        <f t="shared" ca="1" si="88"/>
        <v>1.8071092873126752E-2</v>
      </c>
      <c r="Q928" s="51">
        <f t="shared" si="89"/>
        <v>36607.911999999997</v>
      </c>
    </row>
    <row r="929" spans="1:17" ht="12.95" customHeight="1">
      <c r="A929" s="48" t="s">
        <v>198</v>
      </c>
      <c r="B929" s="49" t="s">
        <v>44</v>
      </c>
      <c r="C929" s="50">
        <v>51627.608999999997</v>
      </c>
      <c r="D929" s="11"/>
      <c r="E929" s="22">
        <f t="shared" si="84"/>
        <v>21975.032711211239</v>
      </c>
      <c r="F929" s="22">
        <f t="shared" si="85"/>
        <v>21975</v>
      </c>
      <c r="G929" s="22">
        <f t="shared" si="86"/>
        <v>1.9629499998700339E-2</v>
      </c>
      <c r="I929" s="22">
        <f t="shared" si="87"/>
        <v>1.9629499998700339E-2</v>
      </c>
      <c r="O929" s="22">
        <f t="shared" ca="1" si="88"/>
        <v>1.8074023440367525E-2</v>
      </c>
      <c r="Q929" s="51">
        <f t="shared" si="89"/>
        <v>36609.108999999997</v>
      </c>
    </row>
    <row r="930" spans="1:17" ht="12.95" customHeight="1">
      <c r="A930" s="48" t="s">
        <v>198</v>
      </c>
      <c r="B930" s="49" t="s">
        <v>44</v>
      </c>
      <c r="C930" s="50">
        <v>51633.606</v>
      </c>
      <c r="D930" s="11"/>
      <c r="E930" s="22">
        <f t="shared" si="84"/>
        <v>21985.026299117271</v>
      </c>
      <c r="F930" s="22">
        <f t="shared" si="85"/>
        <v>21985</v>
      </c>
      <c r="G930" s="22">
        <f t="shared" si="86"/>
        <v>1.5781699999934062E-2</v>
      </c>
      <c r="I930" s="22">
        <f t="shared" si="87"/>
        <v>1.5781699999934062E-2</v>
      </c>
      <c r="O930" s="22">
        <f t="shared" ca="1" si="88"/>
        <v>1.8088676276571399E-2</v>
      </c>
      <c r="Q930" s="51">
        <f t="shared" si="89"/>
        <v>36615.106</v>
      </c>
    </row>
    <row r="931" spans="1:17" ht="12.95" customHeight="1">
      <c r="A931" s="48" t="s">
        <v>198</v>
      </c>
      <c r="B931" s="49" t="s">
        <v>44</v>
      </c>
      <c r="C931" s="50">
        <v>51633.612000000001</v>
      </c>
      <c r="D931" s="11"/>
      <c r="E931" s="22">
        <f t="shared" si="84"/>
        <v>21985.036297704475</v>
      </c>
      <c r="F931" s="22">
        <f t="shared" si="85"/>
        <v>21985</v>
      </c>
      <c r="G931" s="22">
        <f t="shared" si="86"/>
        <v>2.1781700001156423E-2</v>
      </c>
      <c r="I931" s="22">
        <f t="shared" si="87"/>
        <v>2.1781700001156423E-2</v>
      </c>
      <c r="O931" s="22">
        <f t="shared" ca="1" si="88"/>
        <v>1.8088676276571399E-2</v>
      </c>
      <c r="Q931" s="51">
        <f t="shared" si="89"/>
        <v>36615.112000000001</v>
      </c>
    </row>
    <row r="932" spans="1:17" ht="12.95" customHeight="1">
      <c r="A932" s="48" t="s">
        <v>212</v>
      </c>
      <c r="B932" s="49" t="s">
        <v>44</v>
      </c>
      <c r="C932" s="50">
        <v>51641.396000000001</v>
      </c>
      <c r="D932" s="11"/>
      <c r="E932" s="22">
        <f t="shared" si="84"/>
        <v>21998.007798164792</v>
      </c>
      <c r="F932" s="22">
        <f t="shared" si="85"/>
        <v>21998</v>
      </c>
      <c r="G932" s="22">
        <f t="shared" si="86"/>
        <v>4.6795599992037751E-3</v>
      </c>
      <c r="I932" s="22">
        <f t="shared" si="87"/>
        <v>4.6795599992037751E-3</v>
      </c>
      <c r="O932" s="22">
        <f t="shared" ca="1" si="88"/>
        <v>1.810772496363643E-2</v>
      </c>
      <c r="Q932" s="51">
        <f t="shared" si="89"/>
        <v>36622.896000000001</v>
      </c>
    </row>
    <row r="933" spans="1:17" ht="12.95" customHeight="1">
      <c r="A933" s="48" t="s">
        <v>213</v>
      </c>
      <c r="B933" s="49" t="s">
        <v>44</v>
      </c>
      <c r="C933" s="50">
        <v>51641.411</v>
      </c>
      <c r="D933" s="11"/>
      <c r="E933" s="22">
        <f t="shared" si="84"/>
        <v>21998.032794632789</v>
      </c>
      <c r="F933" s="22">
        <f t="shared" si="85"/>
        <v>21998</v>
      </c>
      <c r="G933" s="22">
        <f t="shared" si="86"/>
        <v>1.9679559998621698E-2</v>
      </c>
      <c r="I933" s="22">
        <f t="shared" si="87"/>
        <v>1.9679559998621698E-2</v>
      </c>
      <c r="O933" s="22">
        <f t="shared" ca="1" si="88"/>
        <v>1.810772496363643E-2</v>
      </c>
      <c r="Q933" s="51">
        <f t="shared" si="89"/>
        <v>36622.911</v>
      </c>
    </row>
    <row r="934" spans="1:17" ht="12.95" customHeight="1">
      <c r="A934" s="48" t="s">
        <v>198</v>
      </c>
      <c r="B934" s="49" t="s">
        <v>44</v>
      </c>
      <c r="C934" s="50">
        <v>51657.616999999998</v>
      </c>
      <c r="D934" s="11"/>
      <c r="E934" s="22">
        <f t="shared" si="84"/>
        <v>22025.038978658984</v>
      </c>
      <c r="F934" s="22">
        <f t="shared" si="85"/>
        <v>22025</v>
      </c>
      <c r="G934" s="22">
        <f t="shared" si="86"/>
        <v>2.3390499998640735E-2</v>
      </c>
      <c r="I934" s="22">
        <f t="shared" si="87"/>
        <v>2.3390499998640735E-2</v>
      </c>
      <c r="O934" s="22">
        <f t="shared" ca="1" si="88"/>
        <v>1.8147287621386881E-2</v>
      </c>
      <c r="Q934" s="51">
        <f t="shared" si="89"/>
        <v>36639.116999999998</v>
      </c>
    </row>
    <row r="935" spans="1:17" ht="12.95" customHeight="1">
      <c r="A935" s="48" t="s">
        <v>194</v>
      </c>
      <c r="B935" s="49" t="s">
        <v>44</v>
      </c>
      <c r="C935" s="50">
        <v>51662.410400000001</v>
      </c>
      <c r="D935" s="11"/>
      <c r="E935" s="22">
        <f t="shared" si="84"/>
        <v>22033.026849972772</v>
      </c>
      <c r="F935" s="22">
        <f t="shared" si="85"/>
        <v>22033</v>
      </c>
      <c r="G935" s="22">
        <f t="shared" si="86"/>
        <v>1.6112260003865231E-2</v>
      </c>
      <c r="I935" s="22">
        <f t="shared" si="87"/>
        <v>1.6112260003865231E-2</v>
      </c>
      <c r="O935" s="22">
        <f t="shared" ca="1" si="88"/>
        <v>1.8159009890349975E-2</v>
      </c>
      <c r="Q935" s="51">
        <f t="shared" si="89"/>
        <v>36643.910400000001</v>
      </c>
    </row>
    <row r="936" spans="1:17" ht="12.95" customHeight="1">
      <c r="A936" s="48" t="s">
        <v>194</v>
      </c>
      <c r="B936" s="49" t="s">
        <v>44</v>
      </c>
      <c r="C936" s="50">
        <v>51674.414900000003</v>
      </c>
      <c r="D936" s="11"/>
      <c r="E936" s="22">
        <f t="shared" si="84"/>
        <v>22053.031523312431</v>
      </c>
      <c r="F936" s="22">
        <f t="shared" si="85"/>
        <v>22053</v>
      </c>
      <c r="G936" s="22">
        <f t="shared" si="86"/>
        <v>1.891666000301484E-2</v>
      </c>
      <c r="I936" s="22">
        <f t="shared" si="87"/>
        <v>1.891666000301484E-2</v>
      </c>
      <c r="O936" s="22">
        <f t="shared" ca="1" si="88"/>
        <v>1.8188315562757722E-2</v>
      </c>
      <c r="Q936" s="51">
        <f t="shared" si="89"/>
        <v>36655.914900000003</v>
      </c>
    </row>
    <row r="937" spans="1:17" ht="12.95" customHeight="1">
      <c r="A937" s="11" t="s">
        <v>214</v>
      </c>
      <c r="B937" s="12" t="s">
        <v>44</v>
      </c>
      <c r="C937" s="11">
        <v>51698.419600000001</v>
      </c>
      <c r="D937" s="11">
        <v>8.0000000000000004E-4</v>
      </c>
      <c r="E937" s="22">
        <f t="shared" si="84"/>
        <v>22093.033704337584</v>
      </c>
      <c r="F937" s="22">
        <f t="shared" si="85"/>
        <v>22093</v>
      </c>
      <c r="G937" s="22">
        <f t="shared" si="86"/>
        <v>2.0225460008077789E-2</v>
      </c>
      <c r="I937" s="22">
        <f t="shared" si="87"/>
        <v>2.0225460008077789E-2</v>
      </c>
      <c r="O937" s="22">
        <f t="shared" ca="1" si="88"/>
        <v>1.8246926907573204E-2</v>
      </c>
      <c r="Q937" s="51">
        <f t="shared" si="89"/>
        <v>36679.919600000001</v>
      </c>
    </row>
    <row r="938" spans="1:17" ht="12.95" customHeight="1">
      <c r="A938" s="48" t="s">
        <v>209</v>
      </c>
      <c r="B938" s="49" t="s">
        <v>44</v>
      </c>
      <c r="C938" s="50">
        <v>51880.245000000003</v>
      </c>
      <c r="D938" s="11"/>
      <c r="E938" s="22">
        <f t="shared" si="84"/>
        <v>22396.033223838815</v>
      </c>
      <c r="F938" s="22">
        <f t="shared" si="85"/>
        <v>22396</v>
      </c>
      <c r="G938" s="22">
        <f t="shared" si="86"/>
        <v>1.9937120006943587E-2</v>
      </c>
      <c r="I938" s="22">
        <f t="shared" si="87"/>
        <v>1.9937120006943587E-2</v>
      </c>
      <c r="O938" s="22">
        <f t="shared" ca="1" si="88"/>
        <v>1.8690907844550481E-2</v>
      </c>
      <c r="Q938" s="51">
        <f t="shared" si="89"/>
        <v>36861.745000000003</v>
      </c>
    </row>
    <row r="939" spans="1:17" ht="12.95" customHeight="1">
      <c r="A939" s="48" t="s">
        <v>209</v>
      </c>
      <c r="B939" s="49" t="s">
        <v>44</v>
      </c>
      <c r="C939" s="50">
        <v>51886.247000000003</v>
      </c>
      <c r="D939" s="11"/>
      <c r="E939" s="22">
        <f t="shared" si="84"/>
        <v>22406.035143900845</v>
      </c>
      <c r="F939" s="22">
        <f t="shared" si="85"/>
        <v>22406</v>
      </c>
      <c r="G939" s="22">
        <f t="shared" si="86"/>
        <v>2.1089320005557965E-2</v>
      </c>
      <c r="I939" s="22">
        <f t="shared" si="87"/>
        <v>2.1089320005557965E-2</v>
      </c>
      <c r="O939" s="22">
        <f t="shared" ca="1" si="88"/>
        <v>1.8705560680754355E-2</v>
      </c>
      <c r="Q939" s="51">
        <f t="shared" si="89"/>
        <v>36867.747000000003</v>
      </c>
    </row>
    <row r="940" spans="1:17" ht="12.95" customHeight="1">
      <c r="A940" s="48" t="s">
        <v>198</v>
      </c>
      <c r="B940" s="49" t="s">
        <v>44</v>
      </c>
      <c r="C940" s="50">
        <v>51937.853999999999</v>
      </c>
      <c r="D940" s="11"/>
      <c r="E940" s="22">
        <f t="shared" si="84"/>
        <v>22492.034658836044</v>
      </c>
      <c r="F940" s="22">
        <f t="shared" si="85"/>
        <v>22492</v>
      </c>
      <c r="G940" s="22">
        <f t="shared" si="86"/>
        <v>2.0798240002477542E-2</v>
      </c>
      <c r="I940" s="22">
        <f t="shared" si="87"/>
        <v>2.0798240002477542E-2</v>
      </c>
      <c r="O940" s="22">
        <f t="shared" ca="1" si="88"/>
        <v>1.8831575072107639E-2</v>
      </c>
      <c r="Q940" s="51">
        <f t="shared" si="89"/>
        <v>36919.353999999999</v>
      </c>
    </row>
    <row r="941" spans="1:17" ht="12.95" customHeight="1">
      <c r="A941" s="13" t="s">
        <v>211</v>
      </c>
      <c r="B941" s="12" t="s">
        <v>46</v>
      </c>
      <c r="C941" s="11">
        <v>51952.557399999998</v>
      </c>
      <c r="D941" s="11">
        <v>4.0000000000000002E-4</v>
      </c>
      <c r="E941" s="22">
        <f t="shared" si="84"/>
        <v>22516.536863341211</v>
      </c>
      <c r="F941" s="22">
        <f t="shared" si="85"/>
        <v>22516.5</v>
      </c>
      <c r="G941" s="22">
        <f t="shared" si="86"/>
        <v>2.2121130001323763E-2</v>
      </c>
      <c r="I941" s="22">
        <f t="shared" si="87"/>
        <v>2.2121130001323763E-2</v>
      </c>
      <c r="O941" s="22">
        <f t="shared" ca="1" si="88"/>
        <v>1.8867474520807125E-2</v>
      </c>
      <c r="Q941" s="51">
        <f t="shared" si="89"/>
        <v>36934.057399999998</v>
      </c>
    </row>
    <row r="942" spans="1:17" ht="12.95" customHeight="1">
      <c r="A942" s="13" t="s">
        <v>211</v>
      </c>
      <c r="B942" s="12" t="s">
        <v>46</v>
      </c>
      <c r="C942" s="11">
        <v>51952.557500000003</v>
      </c>
      <c r="D942" s="11">
        <v>5.9999999999999995E-4</v>
      </c>
      <c r="E942" s="22">
        <f t="shared" si="84"/>
        <v>22516.537029984338</v>
      </c>
      <c r="F942" s="22">
        <f t="shared" si="85"/>
        <v>22516.5</v>
      </c>
      <c r="G942" s="22">
        <f t="shared" si="86"/>
        <v>2.2221130006073508E-2</v>
      </c>
      <c r="I942" s="22">
        <f t="shared" si="87"/>
        <v>2.2221130006073508E-2</v>
      </c>
      <c r="O942" s="22">
        <f t="shared" ca="1" si="88"/>
        <v>1.8867474520807125E-2</v>
      </c>
      <c r="Q942" s="51">
        <f t="shared" si="89"/>
        <v>36934.057500000003</v>
      </c>
    </row>
    <row r="943" spans="1:17" ht="12.95" customHeight="1">
      <c r="A943" s="13" t="s">
        <v>211</v>
      </c>
      <c r="B943" s="12" t="s">
        <v>46</v>
      </c>
      <c r="C943" s="11">
        <v>51955.558100000002</v>
      </c>
      <c r="D943" s="11">
        <v>5.9999999999999995E-4</v>
      </c>
      <c r="E943" s="22">
        <f t="shared" si="84"/>
        <v>22521.537323442873</v>
      </c>
      <c r="F943" s="22">
        <f t="shared" si="85"/>
        <v>22521.5</v>
      </c>
      <c r="G943" s="22">
        <f t="shared" si="86"/>
        <v>2.239723000820959E-2</v>
      </c>
      <c r="I943" s="22">
        <f t="shared" si="87"/>
        <v>2.239723000820959E-2</v>
      </c>
      <c r="O943" s="22">
        <f t="shared" ca="1" si="88"/>
        <v>1.8874800938909062E-2</v>
      </c>
      <c r="Q943" s="51">
        <f t="shared" si="89"/>
        <v>36937.058100000002</v>
      </c>
    </row>
    <row r="944" spans="1:17" ht="12.95" customHeight="1">
      <c r="A944" s="13" t="s">
        <v>211</v>
      </c>
      <c r="B944" s="12" t="s">
        <v>44</v>
      </c>
      <c r="C944" s="11">
        <v>51956.457600000002</v>
      </c>
      <c r="D944" s="11">
        <v>4.0000000000000002E-4</v>
      </c>
      <c r="E944" s="22">
        <f t="shared" si="84"/>
        <v>22523.036278307216</v>
      </c>
      <c r="F944" s="22">
        <f t="shared" si="85"/>
        <v>22523</v>
      </c>
      <c r="G944" s="22">
        <f t="shared" si="86"/>
        <v>2.1770060004200786E-2</v>
      </c>
      <c r="I944" s="22">
        <f t="shared" si="87"/>
        <v>2.1770060004200786E-2</v>
      </c>
      <c r="O944" s="22">
        <f t="shared" ca="1" si="88"/>
        <v>1.8876998864339637E-2</v>
      </c>
      <c r="Q944" s="51">
        <f t="shared" si="89"/>
        <v>36937.957600000002</v>
      </c>
    </row>
    <row r="945" spans="1:17" ht="12.95" customHeight="1">
      <c r="A945" s="13" t="s">
        <v>211</v>
      </c>
      <c r="B945" s="12" t="s">
        <v>44</v>
      </c>
      <c r="C945" s="11">
        <v>51956.457900000001</v>
      </c>
      <c r="D945" s="11">
        <v>4.0000000000000002E-4</v>
      </c>
      <c r="E945" s="22">
        <f t="shared" si="84"/>
        <v>22523.036778236576</v>
      </c>
      <c r="F945" s="22">
        <f t="shared" si="85"/>
        <v>22523</v>
      </c>
      <c r="G945" s="22">
        <f t="shared" si="86"/>
        <v>2.2070060003898107E-2</v>
      </c>
      <c r="I945" s="22">
        <f t="shared" si="87"/>
        <v>2.2070060003898107E-2</v>
      </c>
      <c r="O945" s="22">
        <f t="shared" ca="1" si="88"/>
        <v>1.8876998864339637E-2</v>
      </c>
      <c r="Q945" s="51">
        <f t="shared" si="89"/>
        <v>36937.957900000001</v>
      </c>
    </row>
    <row r="946" spans="1:17" ht="12.95" customHeight="1">
      <c r="A946" s="13" t="s">
        <v>211</v>
      </c>
      <c r="B946" s="12" t="s">
        <v>44</v>
      </c>
      <c r="C946" s="11">
        <v>51957.657899999998</v>
      </c>
      <c r="D946" s="11">
        <v>2.0000000000000001E-4</v>
      </c>
      <c r="E946" s="22">
        <f t="shared" si="84"/>
        <v>22525.036495676497</v>
      </c>
      <c r="F946" s="22">
        <f t="shared" si="85"/>
        <v>22525</v>
      </c>
      <c r="G946" s="22">
        <f t="shared" si="86"/>
        <v>2.1900500003539491E-2</v>
      </c>
      <c r="I946" s="22">
        <f t="shared" si="87"/>
        <v>2.1900500003539491E-2</v>
      </c>
      <c r="O946" s="22">
        <f t="shared" ca="1" si="88"/>
        <v>1.8879929431580417E-2</v>
      </c>
      <c r="Q946" s="51">
        <f t="shared" si="89"/>
        <v>36939.157899999998</v>
      </c>
    </row>
    <row r="947" spans="1:17" ht="12.95" customHeight="1">
      <c r="A947" s="13" t="s">
        <v>211</v>
      </c>
      <c r="B947" s="12" t="s">
        <v>44</v>
      </c>
      <c r="C947" s="11">
        <v>51957.658199999998</v>
      </c>
      <c r="D947" s="11">
        <v>2.0000000000000001E-4</v>
      </c>
      <c r="E947" s="22">
        <f t="shared" si="84"/>
        <v>22525.036995605857</v>
      </c>
      <c r="F947" s="22">
        <f t="shared" si="85"/>
        <v>22525</v>
      </c>
      <c r="G947" s="22">
        <f t="shared" si="86"/>
        <v>2.2200500003236812E-2</v>
      </c>
      <c r="I947" s="22">
        <f t="shared" si="87"/>
        <v>2.2200500003236812E-2</v>
      </c>
      <c r="O947" s="22">
        <f t="shared" ca="1" si="88"/>
        <v>1.8879929431580417E-2</v>
      </c>
      <c r="Q947" s="51">
        <f t="shared" si="89"/>
        <v>36939.158199999998</v>
      </c>
    </row>
    <row r="948" spans="1:17" ht="12.95" customHeight="1">
      <c r="A948" s="13" t="s">
        <v>215</v>
      </c>
      <c r="B948" s="12" t="s">
        <v>46</v>
      </c>
      <c r="C948" s="11">
        <v>51958.557999999997</v>
      </c>
      <c r="D948" s="11">
        <v>2.0000000000000001E-4</v>
      </c>
      <c r="E948" s="22">
        <f t="shared" si="84"/>
        <v>22526.536450399559</v>
      </c>
      <c r="F948" s="22">
        <f t="shared" si="85"/>
        <v>22526.5</v>
      </c>
      <c r="G948" s="22">
        <f t="shared" si="86"/>
        <v>2.1873329998925328E-2</v>
      </c>
      <c r="I948" s="22">
        <f t="shared" si="87"/>
        <v>2.1873329998925328E-2</v>
      </c>
      <c r="O948" s="22">
        <f t="shared" ca="1" si="88"/>
        <v>1.8882127357010992E-2</v>
      </c>
      <c r="Q948" s="51">
        <f t="shared" si="89"/>
        <v>36940.057999999997</v>
      </c>
    </row>
    <row r="949" spans="1:17" ht="12.95" customHeight="1">
      <c r="A949" s="13" t="s">
        <v>211</v>
      </c>
      <c r="B949" s="12" t="s">
        <v>44</v>
      </c>
      <c r="C949" s="11">
        <v>51959.458400000003</v>
      </c>
      <c r="D949" s="11">
        <v>5.0000000000000001E-4</v>
      </c>
      <c r="E949" s="22">
        <f t="shared" si="84"/>
        <v>22528.036905051991</v>
      </c>
      <c r="F949" s="22">
        <f t="shared" si="85"/>
        <v>22528</v>
      </c>
      <c r="G949" s="22">
        <f t="shared" si="86"/>
        <v>2.2146160001284443E-2</v>
      </c>
      <c r="I949" s="22">
        <f t="shared" si="87"/>
        <v>2.2146160001284443E-2</v>
      </c>
      <c r="O949" s="22">
        <f t="shared" ca="1" si="88"/>
        <v>1.8884325282441574E-2</v>
      </c>
      <c r="Q949" s="51">
        <f t="shared" si="89"/>
        <v>36940.958400000003</v>
      </c>
    </row>
    <row r="950" spans="1:17" ht="12.95" customHeight="1">
      <c r="A950" s="13" t="s">
        <v>211</v>
      </c>
      <c r="B950" s="12" t="s">
        <v>46</v>
      </c>
      <c r="C950" s="11">
        <v>51961.553599999999</v>
      </c>
      <c r="D950" s="11">
        <v>5.9999999999999995E-4</v>
      </c>
      <c r="E950" s="22">
        <f t="shared" si="84"/>
        <v>22531.528411702096</v>
      </c>
      <c r="F950" s="22">
        <f t="shared" si="85"/>
        <v>22531.5</v>
      </c>
      <c r="G950" s="22">
        <f t="shared" si="86"/>
        <v>1.7049430003680754E-2</v>
      </c>
      <c r="I950" s="22">
        <f t="shared" si="87"/>
        <v>1.7049430003680754E-2</v>
      </c>
      <c r="O950" s="22">
        <f t="shared" ca="1" si="88"/>
        <v>1.8889453775112929E-2</v>
      </c>
      <c r="Q950" s="51">
        <f t="shared" si="89"/>
        <v>36943.053599999999</v>
      </c>
    </row>
    <row r="951" spans="1:17" ht="12.95" customHeight="1">
      <c r="A951" s="13" t="s">
        <v>211</v>
      </c>
      <c r="B951" s="12" t="s">
        <v>46</v>
      </c>
      <c r="C951" s="11">
        <v>51961.554400000001</v>
      </c>
      <c r="D951" s="11">
        <v>5.9999999999999995E-4</v>
      </c>
      <c r="E951" s="22">
        <f t="shared" si="84"/>
        <v>22531.529744847059</v>
      </c>
      <c r="F951" s="22">
        <f t="shared" si="85"/>
        <v>22531.5</v>
      </c>
      <c r="G951" s="22">
        <f t="shared" si="86"/>
        <v>1.7849430005298927E-2</v>
      </c>
      <c r="I951" s="22">
        <f t="shared" si="87"/>
        <v>1.7849430005298927E-2</v>
      </c>
      <c r="O951" s="22">
        <f t="shared" ca="1" si="88"/>
        <v>1.8889453775112929E-2</v>
      </c>
      <c r="Q951" s="51">
        <f t="shared" si="89"/>
        <v>36943.054400000001</v>
      </c>
    </row>
    <row r="952" spans="1:17" ht="12.95" customHeight="1">
      <c r="A952" s="13" t="s">
        <v>211</v>
      </c>
      <c r="B952" s="12" t="s">
        <v>44</v>
      </c>
      <c r="C952" s="11">
        <v>51962.458599999998</v>
      </c>
      <c r="D952" s="11">
        <v>4.0000000000000002E-4</v>
      </c>
      <c r="E952" s="22">
        <f t="shared" si="84"/>
        <v>22533.03653193804</v>
      </c>
      <c r="F952" s="22">
        <f t="shared" si="85"/>
        <v>22533</v>
      </c>
      <c r="G952" s="22">
        <f t="shared" si="86"/>
        <v>2.1922259998973459E-2</v>
      </c>
      <c r="I952" s="22">
        <f t="shared" si="87"/>
        <v>2.1922259998973459E-2</v>
      </c>
      <c r="O952" s="22">
        <f t="shared" ca="1" si="88"/>
        <v>1.8891651700543511E-2</v>
      </c>
      <c r="Q952" s="51">
        <f t="shared" si="89"/>
        <v>36943.958599999998</v>
      </c>
    </row>
    <row r="953" spans="1:17" ht="12.95" customHeight="1">
      <c r="A953" s="13" t="s">
        <v>211</v>
      </c>
      <c r="B953" s="12" t="s">
        <v>44</v>
      </c>
      <c r="C953" s="11">
        <v>51962.458700000003</v>
      </c>
      <c r="D953" s="11">
        <v>2.9999999999999997E-4</v>
      </c>
      <c r="E953" s="22">
        <f t="shared" si="84"/>
        <v>22533.036698581167</v>
      </c>
      <c r="F953" s="22">
        <f t="shared" si="85"/>
        <v>22533</v>
      </c>
      <c r="G953" s="22">
        <f t="shared" si="86"/>
        <v>2.2022260003723204E-2</v>
      </c>
      <c r="I953" s="22">
        <f t="shared" si="87"/>
        <v>2.2022260003723204E-2</v>
      </c>
      <c r="O953" s="22">
        <f t="shared" ca="1" si="88"/>
        <v>1.8891651700543511E-2</v>
      </c>
      <c r="Q953" s="51">
        <f t="shared" si="89"/>
        <v>36943.958700000003</v>
      </c>
    </row>
    <row r="954" spans="1:17" ht="12.95" customHeight="1">
      <c r="A954" s="13" t="s">
        <v>211</v>
      </c>
      <c r="B954" s="12" t="s">
        <v>46</v>
      </c>
      <c r="C954" s="11">
        <v>51963.358800000002</v>
      </c>
      <c r="D954" s="11">
        <v>5.0000000000000001E-4</v>
      </c>
      <c r="E954" s="22">
        <f t="shared" si="84"/>
        <v>22534.536653304229</v>
      </c>
      <c r="F954" s="22">
        <f t="shared" si="85"/>
        <v>22534.5</v>
      </c>
      <c r="G954" s="22">
        <f t="shared" si="86"/>
        <v>2.1995090006384999E-2</v>
      </c>
      <c r="I954" s="22">
        <f t="shared" si="87"/>
        <v>2.1995090006384999E-2</v>
      </c>
      <c r="O954" s="22">
        <f t="shared" ca="1" si="88"/>
        <v>1.8893849625974093E-2</v>
      </c>
      <c r="Q954" s="51">
        <f t="shared" si="89"/>
        <v>36944.858800000002</v>
      </c>
    </row>
    <row r="955" spans="1:17" ht="12.95" customHeight="1">
      <c r="A955" s="13" t="s">
        <v>211</v>
      </c>
      <c r="B955" s="12" t="s">
        <v>46</v>
      </c>
      <c r="C955" s="11">
        <v>51963.358899999999</v>
      </c>
      <c r="D955" s="11">
        <v>5.0000000000000001E-4</v>
      </c>
      <c r="E955" s="22">
        <f t="shared" si="84"/>
        <v>22534.536819947345</v>
      </c>
      <c r="F955" s="22">
        <f t="shared" si="85"/>
        <v>22534.5</v>
      </c>
      <c r="G955" s="22">
        <f t="shared" si="86"/>
        <v>2.2095090003858786E-2</v>
      </c>
      <c r="I955" s="22">
        <f t="shared" si="87"/>
        <v>2.2095090003858786E-2</v>
      </c>
      <c r="O955" s="22">
        <f t="shared" ca="1" si="88"/>
        <v>1.8893849625974093E-2</v>
      </c>
      <c r="Q955" s="51">
        <f t="shared" si="89"/>
        <v>36944.858899999999</v>
      </c>
    </row>
    <row r="956" spans="1:17" ht="12.95" customHeight="1">
      <c r="A956" s="11" t="s">
        <v>210</v>
      </c>
      <c r="B956" s="12" t="s">
        <v>44</v>
      </c>
      <c r="C956" s="11">
        <v>51974.460099999997</v>
      </c>
      <c r="D956" s="11">
        <v>2.9999999999999997E-4</v>
      </c>
      <c r="E956" s="22">
        <f t="shared" si="84"/>
        <v>22553.036205984092</v>
      </c>
      <c r="F956" s="22">
        <f t="shared" si="85"/>
        <v>22553</v>
      </c>
      <c r="G956" s="22">
        <f t="shared" si="86"/>
        <v>2.1726660001149867E-2</v>
      </c>
      <c r="I956" s="22">
        <f t="shared" si="87"/>
        <v>2.1726660001149867E-2</v>
      </c>
      <c r="O956" s="22">
        <f t="shared" ca="1" si="88"/>
        <v>1.8920957372951252E-2</v>
      </c>
      <c r="Q956" s="51">
        <f t="shared" si="89"/>
        <v>36955.960099999997</v>
      </c>
    </row>
    <row r="957" spans="1:17" ht="12.95" customHeight="1">
      <c r="A957" s="48" t="s">
        <v>198</v>
      </c>
      <c r="B957" s="49" t="s">
        <v>44</v>
      </c>
      <c r="C957" s="50">
        <v>51986.474000000002</v>
      </c>
      <c r="D957" s="11"/>
      <c r="E957" s="22">
        <f t="shared" si="84"/>
        <v>22573.056543777038</v>
      </c>
      <c r="F957" s="22">
        <f t="shared" si="85"/>
        <v>22573</v>
      </c>
      <c r="G957" s="22">
        <f t="shared" si="86"/>
        <v>3.3931060002942104E-2</v>
      </c>
      <c r="I957" s="22">
        <f t="shared" si="87"/>
        <v>3.3931060002942104E-2</v>
      </c>
      <c r="O957" s="22">
        <f t="shared" ca="1" si="88"/>
        <v>1.8950263045358993E-2</v>
      </c>
      <c r="Q957" s="51">
        <f t="shared" si="89"/>
        <v>36967.974000000002</v>
      </c>
    </row>
    <row r="958" spans="1:17" ht="12.95" customHeight="1">
      <c r="A958" s="13" t="s">
        <v>211</v>
      </c>
      <c r="B958" s="12" t="s">
        <v>46</v>
      </c>
      <c r="C958" s="11">
        <v>51991.560299999997</v>
      </c>
      <c r="D958" s="11">
        <v>8.9999999999999998E-4</v>
      </c>
      <c r="E958" s="22">
        <f t="shared" si="84"/>
        <v>22581.532512789276</v>
      </c>
      <c r="F958" s="22">
        <f t="shared" si="85"/>
        <v>22581.5</v>
      </c>
      <c r="G958" s="22">
        <f t="shared" si="86"/>
        <v>1.9510430000082124E-2</v>
      </c>
      <c r="I958" s="22">
        <f t="shared" si="87"/>
        <v>1.9510430000082124E-2</v>
      </c>
      <c r="O958" s="22">
        <f t="shared" ca="1" si="88"/>
        <v>1.8962717956132285E-2</v>
      </c>
      <c r="Q958" s="51">
        <f t="shared" si="89"/>
        <v>36973.060299999997</v>
      </c>
    </row>
    <row r="959" spans="1:17" ht="12.95" customHeight="1">
      <c r="A959" s="13" t="s">
        <v>211</v>
      </c>
      <c r="B959" s="12" t="s">
        <v>46</v>
      </c>
      <c r="C959" s="11">
        <v>51991.561099999999</v>
      </c>
      <c r="D959" s="11">
        <v>8.9999999999999998E-4</v>
      </c>
      <c r="E959" s="22">
        <f t="shared" si="84"/>
        <v>22581.533845934238</v>
      </c>
      <c r="F959" s="22">
        <f t="shared" si="85"/>
        <v>22581.5</v>
      </c>
      <c r="G959" s="22">
        <f t="shared" si="86"/>
        <v>2.0310430001700297E-2</v>
      </c>
      <c r="I959" s="22">
        <f t="shared" si="87"/>
        <v>2.0310430001700297E-2</v>
      </c>
      <c r="O959" s="22">
        <f t="shared" ca="1" si="88"/>
        <v>1.8962717956132285E-2</v>
      </c>
      <c r="Q959" s="51">
        <f t="shared" si="89"/>
        <v>36973.061099999999</v>
      </c>
    </row>
    <row r="960" spans="1:17" ht="12.95" customHeight="1">
      <c r="A960" s="48" t="s">
        <v>198</v>
      </c>
      <c r="B960" s="49" t="s">
        <v>44</v>
      </c>
      <c r="C960" s="50">
        <v>51993.663</v>
      </c>
      <c r="D960" s="11"/>
      <c r="E960" s="22">
        <f t="shared" si="84"/>
        <v>22585.03651767339</v>
      </c>
      <c r="F960" s="22">
        <f t="shared" si="85"/>
        <v>22585</v>
      </c>
      <c r="G960" s="22">
        <f t="shared" si="86"/>
        <v>2.1913700002187397E-2</v>
      </c>
      <c r="I960" s="22">
        <f t="shared" si="87"/>
        <v>2.1913700002187397E-2</v>
      </c>
      <c r="O960" s="22">
        <f t="shared" ca="1" si="88"/>
        <v>1.896784644880364E-2</v>
      </c>
      <c r="Q960" s="51">
        <f t="shared" si="89"/>
        <v>36975.163</v>
      </c>
    </row>
    <row r="961" spans="1:17" ht="12.95" customHeight="1">
      <c r="A961" s="48" t="s">
        <v>198</v>
      </c>
      <c r="B961" s="49" t="s">
        <v>44</v>
      </c>
      <c r="C961" s="50">
        <v>51996.661</v>
      </c>
      <c r="D961" s="11"/>
      <c r="E961" s="22">
        <f t="shared" si="84"/>
        <v>22590.032478410805</v>
      </c>
      <c r="F961" s="22">
        <f t="shared" si="85"/>
        <v>22590</v>
      </c>
      <c r="G961" s="22">
        <f t="shared" si="86"/>
        <v>1.9489800004521385E-2</v>
      </c>
      <c r="I961" s="22">
        <f t="shared" si="87"/>
        <v>1.9489800004521385E-2</v>
      </c>
      <c r="O961" s="22">
        <f t="shared" ca="1" si="88"/>
        <v>1.897517286690557E-2</v>
      </c>
      <c r="Q961" s="51">
        <f t="shared" si="89"/>
        <v>36978.161</v>
      </c>
    </row>
    <row r="962" spans="1:17" ht="12.95" customHeight="1">
      <c r="A962" s="13" t="s">
        <v>211</v>
      </c>
      <c r="B962" s="12" t="s">
        <v>44</v>
      </c>
      <c r="C962" s="11">
        <v>52001.463400000001</v>
      </c>
      <c r="D962" s="11">
        <v>2.0000000000000001E-4</v>
      </c>
      <c r="E962" s="22">
        <f t="shared" si="84"/>
        <v>22598.03534760539</v>
      </c>
      <c r="F962" s="22">
        <f t="shared" si="85"/>
        <v>22598</v>
      </c>
      <c r="G962" s="22">
        <f t="shared" si="86"/>
        <v>2.1211560000665486E-2</v>
      </c>
      <c r="I962" s="22">
        <f t="shared" si="87"/>
        <v>2.1211560000665486E-2</v>
      </c>
      <c r="O962" s="22">
        <f t="shared" ca="1" si="88"/>
        <v>1.8986895135868671E-2</v>
      </c>
      <c r="Q962" s="51">
        <f t="shared" si="89"/>
        <v>36982.963400000001</v>
      </c>
    </row>
    <row r="963" spans="1:17" ht="12.95" customHeight="1">
      <c r="A963" s="13" t="s">
        <v>211</v>
      </c>
      <c r="B963" s="12" t="s">
        <v>44</v>
      </c>
      <c r="C963" s="11">
        <v>52001.464099999997</v>
      </c>
      <c r="D963" s="11">
        <v>2.0000000000000001E-4</v>
      </c>
      <c r="E963" s="22">
        <f t="shared" si="84"/>
        <v>22598.036514107225</v>
      </c>
      <c r="F963" s="22">
        <f t="shared" si="85"/>
        <v>22598</v>
      </c>
      <c r="G963" s="22">
        <f t="shared" si="86"/>
        <v>2.1911559997533914E-2</v>
      </c>
      <c r="I963" s="22">
        <f t="shared" si="87"/>
        <v>2.1911559997533914E-2</v>
      </c>
      <c r="O963" s="22">
        <f t="shared" ca="1" si="88"/>
        <v>1.8986895135868671E-2</v>
      </c>
      <c r="Q963" s="51">
        <f t="shared" si="89"/>
        <v>36982.964099999997</v>
      </c>
    </row>
    <row r="964" spans="1:17" ht="12.95" customHeight="1">
      <c r="A964" s="48" t="s">
        <v>213</v>
      </c>
      <c r="B964" s="49" t="s">
        <v>46</v>
      </c>
      <c r="C964" s="50">
        <v>52002.362000000001</v>
      </c>
      <c r="D964" s="11"/>
      <c r="E964" s="22">
        <f t="shared" si="84"/>
        <v>22599.532802681653</v>
      </c>
      <c r="F964" s="22">
        <f t="shared" si="85"/>
        <v>22599.5</v>
      </c>
      <c r="G964" s="22">
        <f t="shared" si="86"/>
        <v>1.9684390004840679E-2</v>
      </c>
      <c r="I964" s="22">
        <f t="shared" si="87"/>
        <v>1.9684390004840679E-2</v>
      </c>
      <c r="O964" s="22">
        <f t="shared" ca="1" si="88"/>
        <v>1.8989093061299252E-2</v>
      </c>
      <c r="Q964" s="51">
        <f t="shared" si="89"/>
        <v>36983.862000000001</v>
      </c>
    </row>
    <row r="965" spans="1:17" ht="12.95" customHeight="1">
      <c r="A965" s="48" t="s">
        <v>198</v>
      </c>
      <c r="B965" s="49" t="s">
        <v>46</v>
      </c>
      <c r="C965" s="50">
        <v>52002.368999999999</v>
      </c>
      <c r="D965" s="11"/>
      <c r="E965" s="22">
        <f t="shared" si="84"/>
        <v>22599.544467700049</v>
      </c>
      <c r="F965" s="22">
        <f t="shared" si="85"/>
        <v>22599.5</v>
      </c>
      <c r="G965" s="22">
        <f t="shared" si="86"/>
        <v>2.6684390002628788E-2</v>
      </c>
      <c r="I965" s="22">
        <f t="shared" si="87"/>
        <v>2.6684390002628788E-2</v>
      </c>
      <c r="O965" s="22">
        <f t="shared" ca="1" si="88"/>
        <v>1.8989093061299252E-2</v>
      </c>
      <c r="Q965" s="51">
        <f t="shared" si="89"/>
        <v>36983.868999999999</v>
      </c>
    </row>
    <row r="966" spans="1:17" ht="12.95" customHeight="1">
      <c r="A966" s="52" t="s">
        <v>210</v>
      </c>
      <c r="B966" s="53" t="s">
        <v>44</v>
      </c>
      <c r="C966" s="52">
        <v>52011.3698</v>
      </c>
      <c r="D966" s="52">
        <v>4.0000000000000002E-4</v>
      </c>
      <c r="E966" s="22">
        <f t="shared" si="84"/>
        <v>22614.543681644456</v>
      </c>
      <c r="F966" s="22">
        <f t="shared" si="85"/>
        <v>22614.5</v>
      </c>
      <c r="G966" s="22">
        <f t="shared" si="86"/>
        <v>2.6212690005195327E-2</v>
      </c>
      <c r="I966" s="22">
        <f t="shared" si="87"/>
        <v>2.6212690005195327E-2</v>
      </c>
      <c r="O966" s="22">
        <f t="shared" ca="1" si="88"/>
        <v>1.9011072315605056E-2</v>
      </c>
      <c r="Q966" s="51">
        <f t="shared" si="89"/>
        <v>36992.8698</v>
      </c>
    </row>
    <row r="967" spans="1:17" ht="12.95" customHeight="1">
      <c r="A967" s="48" t="s">
        <v>198</v>
      </c>
      <c r="B967" s="49" t="s">
        <v>44</v>
      </c>
      <c r="C967" s="50">
        <v>52041.669300000001</v>
      </c>
      <c r="D967" s="11"/>
      <c r="E967" s="22">
        <f t="shared" si="84"/>
        <v>22665.035713786983</v>
      </c>
      <c r="F967" s="22">
        <f t="shared" si="85"/>
        <v>22665</v>
      </c>
      <c r="G967" s="22">
        <f t="shared" si="86"/>
        <v>2.1431300003314391E-2</v>
      </c>
      <c r="I967" s="22">
        <f t="shared" si="87"/>
        <v>2.1431300003314391E-2</v>
      </c>
      <c r="O967" s="22">
        <f t="shared" ca="1" si="88"/>
        <v>1.9085069138434604E-2</v>
      </c>
      <c r="Q967" s="51">
        <f t="shared" si="89"/>
        <v>37023.169300000001</v>
      </c>
    </row>
    <row r="968" spans="1:17" ht="12.95" customHeight="1">
      <c r="A968" s="48" t="s">
        <v>213</v>
      </c>
      <c r="B968" s="49" t="s">
        <v>46</v>
      </c>
      <c r="C968" s="50">
        <v>52050.383999999998</v>
      </c>
      <c r="D968" s="11"/>
      <c r="E968" s="22">
        <f t="shared" si="84"/>
        <v>22679.558161765079</v>
      </c>
      <c r="F968" s="22">
        <f t="shared" si="85"/>
        <v>22679.5</v>
      </c>
      <c r="G968" s="22">
        <f t="shared" si="86"/>
        <v>3.4901990002254024E-2</v>
      </c>
      <c r="I968" s="22">
        <f t="shared" si="87"/>
        <v>3.4901990002254024E-2</v>
      </c>
      <c r="O968" s="22">
        <f t="shared" ca="1" si="88"/>
        <v>1.9106315750930216E-2</v>
      </c>
      <c r="Q968" s="51">
        <f t="shared" si="89"/>
        <v>37031.883999999998</v>
      </c>
    </row>
    <row r="969" spans="1:17" ht="12.95" customHeight="1">
      <c r="A969" s="48" t="s">
        <v>216</v>
      </c>
      <c r="B969" s="49" t="s">
        <v>44</v>
      </c>
      <c r="C969" s="50">
        <v>52231.294000000002</v>
      </c>
      <c r="D969" s="11"/>
      <c r="E969" s="22">
        <f t="shared" si="84"/>
        <v>22981.032230145887</v>
      </c>
      <c r="F969" s="22">
        <f t="shared" si="85"/>
        <v>22981</v>
      </c>
      <c r="G969" s="22">
        <f t="shared" si="86"/>
        <v>1.9340820006618742E-2</v>
      </c>
      <c r="I969" s="22">
        <f t="shared" si="87"/>
        <v>1.9340820006618742E-2</v>
      </c>
      <c r="O969" s="22">
        <f t="shared" ca="1" si="88"/>
        <v>1.9548098762476918E-2</v>
      </c>
      <c r="Q969" s="51">
        <f t="shared" si="89"/>
        <v>37212.794000000002</v>
      </c>
    </row>
    <row r="970" spans="1:17" ht="12.95" customHeight="1">
      <c r="A970" s="48" t="s">
        <v>216</v>
      </c>
      <c r="B970" s="49" t="s">
        <v>44</v>
      </c>
      <c r="C970" s="50">
        <v>52237.296000000002</v>
      </c>
      <c r="D970" s="11"/>
      <c r="E970" s="22">
        <f t="shared" si="84"/>
        <v>22991.034150207917</v>
      </c>
      <c r="F970" s="22">
        <f t="shared" si="85"/>
        <v>22991</v>
      </c>
      <c r="G970" s="22">
        <f t="shared" si="86"/>
        <v>2.049302000523312E-2</v>
      </c>
      <c r="I970" s="22">
        <f t="shared" si="87"/>
        <v>2.049302000523312E-2</v>
      </c>
      <c r="O970" s="22">
        <f t="shared" ca="1" si="88"/>
        <v>1.9562751598680785E-2</v>
      </c>
      <c r="Q970" s="51">
        <f t="shared" si="89"/>
        <v>37218.796000000002</v>
      </c>
    </row>
    <row r="971" spans="1:17" ht="12.95" customHeight="1">
      <c r="A971" s="48" t="s">
        <v>216</v>
      </c>
      <c r="B971" s="49" t="s">
        <v>46</v>
      </c>
      <c r="C971" s="50">
        <v>52259.201999999997</v>
      </c>
      <c r="D971" s="11"/>
      <c r="E971" s="22">
        <f t="shared" si="84"/>
        <v>23027.538992073754</v>
      </c>
      <c r="F971" s="22">
        <f t="shared" si="85"/>
        <v>23027.5</v>
      </c>
      <c r="G971" s="22">
        <f t="shared" si="86"/>
        <v>2.3398550001729745E-2</v>
      </c>
      <c r="I971" s="22">
        <f t="shared" si="87"/>
        <v>2.3398550001729745E-2</v>
      </c>
      <c r="O971" s="22">
        <f t="shared" ca="1" si="88"/>
        <v>1.9616234450824912E-2</v>
      </c>
      <c r="Q971" s="51">
        <f t="shared" si="89"/>
        <v>37240.701999999997</v>
      </c>
    </row>
    <row r="972" spans="1:17" ht="12.95" customHeight="1">
      <c r="A972" s="13" t="s">
        <v>217</v>
      </c>
      <c r="B972" s="12" t="s">
        <v>44</v>
      </c>
      <c r="C972" s="11">
        <v>52307.507599999997</v>
      </c>
      <c r="D972" s="11">
        <v>6.9999999999999999E-4</v>
      </c>
      <c r="E972" s="22">
        <f t="shared" si="84"/>
        <v>23108.036951045484</v>
      </c>
      <c r="F972" s="22">
        <f t="shared" si="85"/>
        <v>23108</v>
      </c>
      <c r="G972" s="22">
        <f t="shared" si="86"/>
        <v>2.2173760000441689E-2</v>
      </c>
      <c r="I972" s="22">
        <f t="shared" si="87"/>
        <v>2.2173760000441689E-2</v>
      </c>
      <c r="O972" s="22">
        <f t="shared" ca="1" si="88"/>
        <v>1.9734189782266074E-2</v>
      </c>
      <c r="Q972" s="51">
        <f t="shared" si="89"/>
        <v>37289.007599999997</v>
      </c>
    </row>
    <row r="973" spans="1:17" ht="12.95" customHeight="1">
      <c r="A973" s="48" t="s">
        <v>198</v>
      </c>
      <c r="B973" s="49" t="s">
        <v>44</v>
      </c>
      <c r="C973" s="50">
        <v>52323.715499999998</v>
      </c>
      <c r="D973" s="11"/>
      <c r="E973" s="22">
        <f t="shared" si="84"/>
        <v>23135.046301290964</v>
      </c>
      <c r="F973" s="22">
        <f t="shared" si="85"/>
        <v>23135</v>
      </c>
      <c r="G973" s="22">
        <f t="shared" si="86"/>
        <v>2.7784700003394391E-2</v>
      </c>
      <c r="I973" s="22">
        <f t="shared" si="87"/>
        <v>2.7784700003394391E-2</v>
      </c>
      <c r="O973" s="22">
        <f t="shared" ca="1" si="88"/>
        <v>1.9773752440016525E-2</v>
      </c>
      <c r="Q973" s="51">
        <f t="shared" si="89"/>
        <v>37305.215499999998</v>
      </c>
    </row>
    <row r="974" spans="1:17" ht="12.95" customHeight="1">
      <c r="A974" s="48" t="s">
        <v>198</v>
      </c>
      <c r="B974" s="49" t="s">
        <v>44</v>
      </c>
      <c r="C974" s="50">
        <v>52329.716999999997</v>
      </c>
      <c r="D974" s="11"/>
      <c r="E974" s="22">
        <f t="shared" si="84"/>
        <v>23145.047388137387</v>
      </c>
      <c r="F974" s="22">
        <f t="shared" si="85"/>
        <v>23145</v>
      </c>
      <c r="G974" s="22">
        <f t="shared" si="86"/>
        <v>2.8436900000087917E-2</v>
      </c>
      <c r="I974" s="22">
        <f t="shared" si="87"/>
        <v>2.8436900000087917E-2</v>
      </c>
      <c r="O974" s="22">
        <f t="shared" ca="1" si="88"/>
        <v>1.9788405276220392E-2</v>
      </c>
      <c r="Q974" s="51">
        <f t="shared" si="89"/>
        <v>37311.216999999997</v>
      </c>
    </row>
    <row r="975" spans="1:17" ht="12.95" customHeight="1">
      <c r="A975" s="13" t="s">
        <v>218</v>
      </c>
      <c r="B975" s="12"/>
      <c r="C975" s="11">
        <v>52333.311199999996</v>
      </c>
      <c r="D975" s="11">
        <v>5.0000000000000001E-4</v>
      </c>
      <c r="E975" s="22">
        <f t="shared" si="84"/>
        <v>23151.036875156205</v>
      </c>
      <c r="F975" s="22">
        <f t="shared" si="85"/>
        <v>23151</v>
      </c>
      <c r="G975" s="22">
        <f t="shared" si="86"/>
        <v>2.2128220000013243E-2</v>
      </c>
      <c r="I975" s="22">
        <f t="shared" si="87"/>
        <v>2.2128220000013243E-2</v>
      </c>
      <c r="O975" s="22">
        <f t="shared" ca="1" si="88"/>
        <v>1.9797196977942719E-2</v>
      </c>
      <c r="Q975" s="51">
        <f t="shared" si="89"/>
        <v>37314.811199999996</v>
      </c>
    </row>
    <row r="976" spans="1:17" ht="12.95" customHeight="1">
      <c r="A976" s="48" t="s">
        <v>219</v>
      </c>
      <c r="B976" s="49" t="s">
        <v>46</v>
      </c>
      <c r="C976" s="50">
        <v>52338.421000000002</v>
      </c>
      <c r="D976" s="11"/>
      <c r="E976" s="22">
        <f t="shared" si="84"/>
        <v>23159.552005301659</v>
      </c>
      <c r="F976" s="22">
        <f t="shared" si="85"/>
        <v>23159.5</v>
      </c>
      <c r="G976" s="22">
        <f t="shared" si="86"/>
        <v>3.1207590007397812E-2</v>
      </c>
      <c r="I976" s="22">
        <f t="shared" si="87"/>
        <v>3.1207590007397812E-2</v>
      </c>
      <c r="O976" s="22">
        <f t="shared" ca="1" si="88"/>
        <v>1.9809651888716005E-2</v>
      </c>
      <c r="Q976" s="51">
        <f t="shared" si="89"/>
        <v>37319.921000000002</v>
      </c>
    </row>
    <row r="977" spans="1:17" ht="12.95" customHeight="1">
      <c r="A977" s="13" t="s">
        <v>218</v>
      </c>
      <c r="B977" s="53"/>
      <c r="C977" s="11">
        <v>52339.312599999997</v>
      </c>
      <c r="D977" s="11">
        <v>4.0000000000000002E-4</v>
      </c>
      <c r="E977" s="22">
        <f t="shared" si="84"/>
        <v>23161.037795359516</v>
      </c>
      <c r="F977" s="22">
        <f t="shared" si="85"/>
        <v>23161</v>
      </c>
      <c r="G977" s="22">
        <f t="shared" si="86"/>
        <v>2.2680419999232981E-2</v>
      </c>
      <c r="I977" s="22">
        <f t="shared" si="87"/>
        <v>2.2680419999232981E-2</v>
      </c>
      <c r="O977" s="22">
        <f t="shared" ca="1" si="88"/>
        <v>1.9811849814146586E-2</v>
      </c>
      <c r="Q977" s="51">
        <f t="shared" si="89"/>
        <v>37320.812599999997</v>
      </c>
    </row>
    <row r="978" spans="1:17" ht="12.95" customHeight="1">
      <c r="A978" s="48" t="s">
        <v>219</v>
      </c>
      <c r="B978" s="49" t="s">
        <v>46</v>
      </c>
      <c r="C978" s="50">
        <v>52344.423000000003</v>
      </c>
      <c r="D978" s="11"/>
      <c r="E978" s="22">
        <f t="shared" si="84"/>
        <v>23169.553925363689</v>
      </c>
      <c r="F978" s="22">
        <f t="shared" si="85"/>
        <v>23169.5</v>
      </c>
      <c r="G978" s="22">
        <f t="shared" si="86"/>
        <v>3.235979000601219E-2</v>
      </c>
      <c r="I978" s="22">
        <f t="shared" si="87"/>
        <v>3.235979000601219E-2</v>
      </c>
      <c r="O978" s="22">
        <f t="shared" ca="1" si="88"/>
        <v>1.9824304724919879E-2</v>
      </c>
      <c r="Q978" s="51">
        <f t="shared" si="89"/>
        <v>37325.923000000003</v>
      </c>
    </row>
    <row r="979" spans="1:17" ht="12.95" customHeight="1">
      <c r="A979" s="48" t="s">
        <v>198</v>
      </c>
      <c r="B979" s="49" t="s">
        <v>44</v>
      </c>
      <c r="C979" s="50">
        <v>52350.711000000003</v>
      </c>
      <c r="D979" s="11"/>
      <c r="E979" s="22">
        <f t="shared" si="84"/>
        <v>23180.0324447489</v>
      </c>
      <c r="F979" s="22">
        <f t="shared" si="85"/>
        <v>23180</v>
      </c>
      <c r="G979" s="22">
        <f t="shared" si="86"/>
        <v>1.9469600003503729E-2</v>
      </c>
      <c r="I979" s="22">
        <f t="shared" si="87"/>
        <v>1.9469600003503729E-2</v>
      </c>
      <c r="O979" s="22">
        <f t="shared" ca="1" si="88"/>
        <v>1.9839690202933944E-2</v>
      </c>
      <c r="Q979" s="51">
        <f t="shared" si="89"/>
        <v>37332.211000000003</v>
      </c>
    </row>
    <row r="980" spans="1:17" ht="12.95" customHeight="1">
      <c r="A980" s="48" t="s">
        <v>198</v>
      </c>
      <c r="B980" s="49" t="s">
        <v>44</v>
      </c>
      <c r="C980" s="50">
        <v>52350.718999999997</v>
      </c>
      <c r="D980" s="11"/>
      <c r="E980" s="22">
        <f t="shared" si="84"/>
        <v>23180.045776198491</v>
      </c>
      <c r="F980" s="22">
        <f t="shared" si="85"/>
        <v>23180</v>
      </c>
      <c r="G980" s="22">
        <f t="shared" si="86"/>
        <v>2.7469599997857586E-2</v>
      </c>
      <c r="I980" s="22">
        <f t="shared" si="87"/>
        <v>2.7469599997857586E-2</v>
      </c>
      <c r="O980" s="22">
        <f t="shared" ca="1" si="88"/>
        <v>1.9839690202933944E-2</v>
      </c>
      <c r="Q980" s="51">
        <f t="shared" si="89"/>
        <v>37332.218999999997</v>
      </c>
    </row>
    <row r="981" spans="1:17" ht="12.95" customHeight="1">
      <c r="A981" s="48" t="s">
        <v>198</v>
      </c>
      <c r="B981" s="49" t="s">
        <v>44</v>
      </c>
      <c r="C981" s="50">
        <v>52356.714999999997</v>
      </c>
      <c r="D981" s="11"/>
      <c r="E981" s="22">
        <f t="shared" ref="E981:E1044" si="90">+(C981-C$7)/C$8</f>
        <v>23190.037697673317</v>
      </c>
      <c r="F981" s="22">
        <f t="shared" ref="F981:F1044" si="91">ROUND(2*E981,0)/2</f>
        <v>23190</v>
      </c>
      <c r="G981" s="22">
        <f t="shared" ref="G981:G1044" si="92">+C981-(C$7+F981*C$8)</f>
        <v>2.2621800002525561E-2</v>
      </c>
      <c r="I981" s="22">
        <f t="shared" ref="I981:I1044" si="93">+G981</f>
        <v>2.2621800002525561E-2</v>
      </c>
      <c r="O981" s="22">
        <f t="shared" ref="O981:O1044" ca="1" si="94">+C$11+C$12*$F981</f>
        <v>1.9854343039137811E-2</v>
      </c>
      <c r="Q981" s="51">
        <f t="shared" ref="Q981:Q1044" si="95">+C981-15018.5</f>
        <v>37338.214999999997</v>
      </c>
    </row>
    <row r="982" spans="1:17" ht="12.95" customHeight="1">
      <c r="A982" s="48" t="s">
        <v>198</v>
      </c>
      <c r="B982" s="49" t="s">
        <v>44</v>
      </c>
      <c r="C982" s="50">
        <v>52383.7186</v>
      </c>
      <c r="D982" s="11"/>
      <c r="E982" s="22">
        <f t="shared" si="90"/>
        <v>23235.037339223971</v>
      </c>
      <c r="F982" s="22">
        <f t="shared" si="91"/>
        <v>23235</v>
      </c>
      <c r="G982" s="22">
        <f t="shared" si="92"/>
        <v>2.24067000017385E-2</v>
      </c>
      <c r="I982" s="22">
        <f t="shared" si="93"/>
        <v>2.24067000017385E-2</v>
      </c>
      <c r="O982" s="22">
        <f t="shared" ca="1" si="94"/>
        <v>1.992028080205523E-2</v>
      </c>
      <c r="Q982" s="51">
        <f t="shared" si="95"/>
        <v>37365.2186</v>
      </c>
    </row>
    <row r="983" spans="1:17" ht="12.95" customHeight="1">
      <c r="A983" s="13" t="s">
        <v>218</v>
      </c>
      <c r="B983" s="53"/>
      <c r="C983" s="11">
        <v>52639.360999999997</v>
      </c>
      <c r="D983" s="11">
        <v>2.9999999999999997E-4</v>
      </c>
      <c r="E983" s="22">
        <f t="shared" si="90"/>
        <v>23661.047810611028</v>
      </c>
      <c r="F983" s="22">
        <f t="shared" si="91"/>
        <v>23661</v>
      </c>
      <c r="G983" s="22">
        <f t="shared" si="92"/>
        <v>2.8690419996564742E-2</v>
      </c>
      <c r="I983" s="22">
        <f t="shared" si="93"/>
        <v>2.8690419996564742E-2</v>
      </c>
      <c r="O983" s="22">
        <f t="shared" ca="1" si="94"/>
        <v>2.0544491624340123E-2</v>
      </c>
      <c r="Q983" s="51">
        <f t="shared" si="95"/>
        <v>37620.860999999997</v>
      </c>
    </row>
    <row r="984" spans="1:17" ht="12.95" customHeight="1">
      <c r="A984" s="48" t="s">
        <v>220</v>
      </c>
      <c r="B984" s="49" t="s">
        <v>44</v>
      </c>
      <c r="C984" s="50">
        <v>52644.154000000002</v>
      </c>
      <c r="D984" s="11"/>
      <c r="E984" s="22">
        <f t="shared" si="90"/>
        <v>23669.03501535234</v>
      </c>
      <c r="F984" s="22">
        <f t="shared" si="91"/>
        <v>23669</v>
      </c>
      <c r="G984" s="22">
        <f t="shared" si="92"/>
        <v>2.1012180004618131E-2</v>
      </c>
      <c r="I984" s="22">
        <f t="shared" si="93"/>
        <v>2.1012180004618131E-2</v>
      </c>
      <c r="O984" s="22">
        <f t="shared" ca="1" si="94"/>
        <v>2.0556213893303216E-2</v>
      </c>
      <c r="Q984" s="51">
        <f t="shared" si="95"/>
        <v>37625.654000000002</v>
      </c>
    </row>
    <row r="985" spans="1:17" ht="12.95" customHeight="1">
      <c r="A985" s="48" t="s">
        <v>220</v>
      </c>
      <c r="B985" s="49" t="s">
        <v>44</v>
      </c>
      <c r="C985" s="50">
        <v>52671.156000000003</v>
      </c>
      <c r="D985" s="11"/>
      <c r="E985" s="22">
        <f t="shared" si="90"/>
        <v>23714.031990613068</v>
      </c>
      <c r="F985" s="22">
        <f t="shared" si="91"/>
        <v>23714</v>
      </c>
      <c r="G985" s="22">
        <f t="shared" si="92"/>
        <v>1.9197080007870682E-2</v>
      </c>
      <c r="I985" s="22">
        <f t="shared" si="93"/>
        <v>1.9197080007870682E-2</v>
      </c>
      <c r="O985" s="22">
        <f t="shared" ca="1" si="94"/>
        <v>2.0622151656220635E-2</v>
      </c>
      <c r="Q985" s="51">
        <f t="shared" si="95"/>
        <v>37652.656000000003</v>
      </c>
    </row>
    <row r="986" spans="1:17" ht="12.95" customHeight="1">
      <c r="A986" s="54" t="s">
        <v>221</v>
      </c>
      <c r="B986" s="53" t="s">
        <v>46</v>
      </c>
      <c r="C986" s="55">
        <v>52672.660300000003</v>
      </c>
      <c r="D986" s="55">
        <v>1.5E-3</v>
      </c>
      <c r="E986" s="22">
        <f t="shared" si="90"/>
        <v>23716.538803067135</v>
      </c>
      <c r="F986" s="22">
        <f t="shared" si="91"/>
        <v>23716.5</v>
      </c>
      <c r="G986" s="22">
        <f t="shared" si="92"/>
        <v>2.328513000975363E-2</v>
      </c>
      <c r="I986" s="22">
        <f t="shared" si="93"/>
        <v>2.328513000975363E-2</v>
      </c>
      <c r="O986" s="22">
        <f t="shared" ca="1" si="94"/>
        <v>2.06258148652716E-2</v>
      </c>
      <c r="Q986" s="51">
        <f t="shared" si="95"/>
        <v>37654.160300000003</v>
      </c>
    </row>
    <row r="987" spans="1:17" ht="12.95" customHeight="1">
      <c r="A987" s="13" t="s">
        <v>218</v>
      </c>
      <c r="B987" s="53"/>
      <c r="C987" s="11">
        <v>52696.364300000001</v>
      </c>
      <c r="D987" s="11">
        <v>2.0000000000000001E-4</v>
      </c>
      <c r="E987" s="22">
        <f t="shared" si="90"/>
        <v>23756.039888230465</v>
      </c>
      <c r="F987" s="22">
        <f t="shared" si="91"/>
        <v>23756</v>
      </c>
      <c r="G987" s="22">
        <f t="shared" si="92"/>
        <v>2.39363200016669E-2</v>
      </c>
      <c r="I987" s="22">
        <f t="shared" si="93"/>
        <v>2.39363200016669E-2</v>
      </c>
      <c r="O987" s="22">
        <f t="shared" ca="1" si="94"/>
        <v>2.068369356827689E-2</v>
      </c>
      <c r="Q987" s="51">
        <f t="shared" si="95"/>
        <v>37677.864300000001</v>
      </c>
    </row>
    <row r="988" spans="1:17" ht="12.95" customHeight="1">
      <c r="A988" s="48" t="s">
        <v>222</v>
      </c>
      <c r="B988" s="49" t="s">
        <v>44</v>
      </c>
      <c r="C988" s="50">
        <v>52697.561999999998</v>
      </c>
      <c r="D988" s="11"/>
      <c r="E988" s="22">
        <f t="shared" si="90"/>
        <v>23758.035772878626</v>
      </c>
      <c r="F988" s="22">
        <f t="shared" si="91"/>
        <v>23758</v>
      </c>
      <c r="G988" s="22">
        <f t="shared" si="92"/>
        <v>2.1466760001203511E-2</v>
      </c>
      <c r="I988" s="22">
        <f t="shared" si="93"/>
        <v>2.1466760001203511E-2</v>
      </c>
      <c r="O988" s="22">
        <f t="shared" ca="1" si="94"/>
        <v>2.0686624135517664E-2</v>
      </c>
      <c r="Q988" s="51">
        <f t="shared" si="95"/>
        <v>37679.061999999998</v>
      </c>
    </row>
    <row r="989" spans="1:17" ht="12.95" customHeight="1">
      <c r="A989" s="48" t="s">
        <v>220</v>
      </c>
      <c r="B989" s="49" t="s">
        <v>46</v>
      </c>
      <c r="C989" s="50">
        <v>52711.065999999999</v>
      </c>
      <c r="D989" s="11"/>
      <c r="E989" s="22">
        <f t="shared" si="90"/>
        <v>23780.539259802594</v>
      </c>
      <c r="F989" s="22">
        <f t="shared" si="91"/>
        <v>23780.5</v>
      </c>
      <c r="G989" s="22">
        <f t="shared" si="92"/>
        <v>2.3559209999802988E-2</v>
      </c>
      <c r="I989" s="22">
        <f t="shared" si="93"/>
        <v>2.3559209999802988E-2</v>
      </c>
      <c r="O989" s="22">
        <f t="shared" ca="1" si="94"/>
        <v>2.0719593016976377E-2</v>
      </c>
      <c r="Q989" s="51">
        <f t="shared" si="95"/>
        <v>37692.565999999999</v>
      </c>
    </row>
    <row r="990" spans="1:17" ht="12.95" customHeight="1">
      <c r="A990" s="11" t="s">
        <v>214</v>
      </c>
      <c r="B990" s="12" t="s">
        <v>44</v>
      </c>
      <c r="C990" s="11">
        <v>52720.366289999998</v>
      </c>
      <c r="D990" s="11">
        <v>1.2999999999999999E-3</v>
      </c>
      <c r="E990" s="22">
        <f t="shared" si="90"/>
        <v>23796.037553227063</v>
      </c>
      <c r="F990" s="22">
        <f t="shared" si="91"/>
        <v>23796</v>
      </c>
      <c r="G990" s="22">
        <f t="shared" si="92"/>
        <v>2.2535119998792652E-2</v>
      </c>
      <c r="I990" s="22">
        <f t="shared" si="93"/>
        <v>2.2535119998792652E-2</v>
      </c>
      <c r="O990" s="22">
        <f t="shared" ca="1" si="94"/>
        <v>2.0742304913092372E-2</v>
      </c>
      <c r="Q990" s="51">
        <f t="shared" si="95"/>
        <v>37701.866289999998</v>
      </c>
    </row>
    <row r="991" spans="1:17" ht="12.95" customHeight="1">
      <c r="A991" s="13" t="s">
        <v>218</v>
      </c>
      <c r="B991" s="53"/>
      <c r="C991" s="11">
        <v>52723.367200000001</v>
      </c>
      <c r="D991" s="11">
        <v>5.0000000000000001E-4</v>
      </c>
      <c r="E991" s="22">
        <f t="shared" si="90"/>
        <v>23801.038363279273</v>
      </c>
      <c r="F991" s="22">
        <f t="shared" si="91"/>
        <v>23801</v>
      </c>
      <c r="G991" s="22">
        <f t="shared" si="92"/>
        <v>2.3021220004011411E-2</v>
      </c>
      <c r="I991" s="22">
        <f t="shared" si="93"/>
        <v>2.3021220004011411E-2</v>
      </c>
      <c r="O991" s="22">
        <f t="shared" ca="1" si="94"/>
        <v>2.0749631331194309E-2</v>
      </c>
      <c r="Q991" s="51">
        <f t="shared" si="95"/>
        <v>37704.867200000001</v>
      </c>
    </row>
    <row r="992" spans="1:17" ht="12.95" customHeight="1">
      <c r="A992" s="13" t="s">
        <v>223</v>
      </c>
      <c r="B992" s="12" t="s">
        <v>46</v>
      </c>
      <c r="C992" s="11">
        <v>52725.468200000003</v>
      </c>
      <c r="D992" s="11">
        <v>2.0000000000000001E-4</v>
      </c>
      <c r="E992" s="22">
        <f t="shared" si="90"/>
        <v>23804.539535230349</v>
      </c>
      <c r="F992" s="22">
        <f t="shared" si="91"/>
        <v>23804.5</v>
      </c>
      <c r="G992" s="22">
        <f t="shared" si="92"/>
        <v>2.3724490005406551E-2</v>
      </c>
      <c r="I992" s="22">
        <f t="shared" si="93"/>
        <v>2.3724490005406551E-2</v>
      </c>
      <c r="O992" s="22">
        <f t="shared" ca="1" si="94"/>
        <v>2.0754759823865664E-2</v>
      </c>
      <c r="Q992" s="51">
        <f t="shared" si="95"/>
        <v>37706.968200000003</v>
      </c>
    </row>
    <row r="993" spans="1:17" ht="12.95" customHeight="1">
      <c r="A993" s="48" t="s">
        <v>224</v>
      </c>
      <c r="B993" s="49" t="s">
        <v>46</v>
      </c>
      <c r="C993" s="50">
        <v>52796.272400000002</v>
      </c>
      <c r="D993" s="11"/>
      <c r="E993" s="22">
        <f t="shared" si="90"/>
        <v>23922.529863197004</v>
      </c>
      <c r="F993" s="22">
        <f t="shared" si="91"/>
        <v>23922.5</v>
      </c>
      <c r="G993" s="22">
        <f t="shared" si="92"/>
        <v>1.7920450001838617E-2</v>
      </c>
      <c r="I993" s="22">
        <f t="shared" si="93"/>
        <v>1.7920450001838617E-2</v>
      </c>
      <c r="O993" s="22">
        <f t="shared" ca="1" si="94"/>
        <v>2.0927663291071336E-2</v>
      </c>
      <c r="Q993" s="51">
        <f t="shared" si="95"/>
        <v>37777.772400000002</v>
      </c>
    </row>
    <row r="994" spans="1:17" ht="12.95" customHeight="1">
      <c r="A994" s="13" t="s">
        <v>225</v>
      </c>
      <c r="B994" s="53" t="s">
        <v>44</v>
      </c>
      <c r="C994" s="55">
        <v>52796.272409999998</v>
      </c>
      <c r="D994" s="55">
        <v>2.0000000000000001E-4</v>
      </c>
      <c r="E994" s="22">
        <f t="shared" si="90"/>
        <v>23922.529879861311</v>
      </c>
      <c r="F994" s="22">
        <f t="shared" si="91"/>
        <v>23922.5</v>
      </c>
      <c r="G994" s="22">
        <f t="shared" si="92"/>
        <v>1.7930449997948017E-2</v>
      </c>
      <c r="I994" s="22">
        <f t="shared" si="93"/>
        <v>1.7930449997948017E-2</v>
      </c>
      <c r="O994" s="22">
        <f t="shared" ca="1" si="94"/>
        <v>2.0927663291071336E-2</v>
      </c>
      <c r="Q994" s="51">
        <f t="shared" si="95"/>
        <v>37777.772409999998</v>
      </c>
    </row>
    <row r="995" spans="1:17" ht="12.95" customHeight="1">
      <c r="A995" s="13" t="s">
        <v>225</v>
      </c>
      <c r="B995" s="53" t="s">
        <v>44</v>
      </c>
      <c r="C995" s="55">
        <v>52796.272559999998</v>
      </c>
      <c r="D995" s="55">
        <v>3.4000000000000002E-4</v>
      </c>
      <c r="E995" s="22">
        <f t="shared" si="90"/>
        <v>23922.530129825991</v>
      </c>
      <c r="F995" s="22">
        <f t="shared" si="91"/>
        <v>23922.5</v>
      </c>
      <c r="G995" s="22">
        <f t="shared" si="92"/>
        <v>1.8080449997796677E-2</v>
      </c>
      <c r="I995" s="22">
        <f t="shared" si="93"/>
        <v>1.8080449997796677E-2</v>
      </c>
      <c r="O995" s="22">
        <f t="shared" ca="1" si="94"/>
        <v>2.0927663291071336E-2</v>
      </c>
      <c r="Q995" s="51">
        <f t="shared" si="95"/>
        <v>37777.772559999998</v>
      </c>
    </row>
    <row r="996" spans="1:17" ht="12.95" customHeight="1">
      <c r="A996" s="48" t="s">
        <v>224</v>
      </c>
      <c r="B996" s="49" t="s">
        <v>46</v>
      </c>
      <c r="C996" s="50">
        <v>52796.272599999997</v>
      </c>
      <c r="D996" s="11"/>
      <c r="E996" s="22">
        <f t="shared" si="90"/>
        <v>23922.530196483236</v>
      </c>
      <c r="F996" s="22">
        <f t="shared" si="91"/>
        <v>23922.5</v>
      </c>
      <c r="G996" s="22">
        <f t="shared" si="92"/>
        <v>1.8120449996786192E-2</v>
      </c>
      <c r="I996" s="22">
        <f t="shared" si="93"/>
        <v>1.8120449996786192E-2</v>
      </c>
      <c r="O996" s="22">
        <f t="shared" ca="1" si="94"/>
        <v>2.0927663291071336E-2</v>
      </c>
      <c r="Q996" s="51">
        <f t="shared" si="95"/>
        <v>37777.772599999997</v>
      </c>
    </row>
    <row r="997" spans="1:17" ht="12.95" customHeight="1">
      <c r="A997" s="54" t="s">
        <v>221</v>
      </c>
      <c r="B997" s="53" t="s">
        <v>44</v>
      </c>
      <c r="C997" s="55">
        <v>52949.6008</v>
      </c>
      <c r="D997" s="55">
        <v>1.2999999999999999E-3</v>
      </c>
      <c r="E997" s="22">
        <f t="shared" si="90"/>
        <v>24178.041092793592</v>
      </c>
      <c r="F997" s="22">
        <f t="shared" si="91"/>
        <v>24178</v>
      </c>
      <c r="G997" s="22">
        <f t="shared" si="92"/>
        <v>2.4659160000737756E-2</v>
      </c>
      <c r="I997" s="22">
        <f t="shared" si="93"/>
        <v>2.4659160000737756E-2</v>
      </c>
      <c r="O997" s="22">
        <f t="shared" ca="1" si="94"/>
        <v>2.1302043256080237E-2</v>
      </c>
      <c r="Q997" s="51">
        <f t="shared" si="95"/>
        <v>37931.1008</v>
      </c>
    </row>
    <row r="998" spans="1:17" ht="12.95" customHeight="1">
      <c r="A998" s="48" t="s">
        <v>226</v>
      </c>
      <c r="B998" s="49" t="s">
        <v>46</v>
      </c>
      <c r="C998" s="50">
        <v>53014.105000000003</v>
      </c>
      <c r="D998" s="11"/>
      <c r="E998" s="22">
        <f t="shared" si="90"/>
        <v>24285.532904200645</v>
      </c>
      <c r="F998" s="22">
        <f t="shared" si="91"/>
        <v>24285.5</v>
      </c>
      <c r="G998" s="22">
        <f t="shared" si="92"/>
        <v>1.974531000450952E-2</v>
      </c>
      <c r="I998" s="22">
        <f t="shared" si="93"/>
        <v>1.974531000450952E-2</v>
      </c>
      <c r="O998" s="22">
        <f t="shared" ca="1" si="94"/>
        <v>2.1459561245271843E-2</v>
      </c>
      <c r="Q998" s="51">
        <f t="shared" si="95"/>
        <v>37995.605000000003</v>
      </c>
    </row>
    <row r="999" spans="1:17" ht="12.95" customHeight="1">
      <c r="A999" s="48" t="s">
        <v>226</v>
      </c>
      <c r="B999" s="49" t="s">
        <v>46</v>
      </c>
      <c r="C999" s="50">
        <v>53020.108999999997</v>
      </c>
      <c r="D999" s="11"/>
      <c r="E999" s="22">
        <f t="shared" si="90"/>
        <v>24295.538157125065</v>
      </c>
      <c r="F999" s="22">
        <f t="shared" si="91"/>
        <v>24295.5</v>
      </c>
      <c r="G999" s="22">
        <f t="shared" si="92"/>
        <v>2.2897510003531352E-2</v>
      </c>
      <c r="I999" s="22">
        <f t="shared" si="93"/>
        <v>2.2897510003531352E-2</v>
      </c>
      <c r="O999" s="22">
        <f t="shared" ca="1" si="94"/>
        <v>2.1474214081475717E-2</v>
      </c>
      <c r="Q999" s="51">
        <f t="shared" si="95"/>
        <v>38001.608999999997</v>
      </c>
    </row>
    <row r="1000" spans="1:17" ht="12.95" customHeight="1">
      <c r="A1000" s="48" t="s">
        <v>226</v>
      </c>
      <c r="B1000" s="49" t="s">
        <v>44</v>
      </c>
      <c r="C1000" s="50">
        <v>53022.2117</v>
      </c>
      <c r="D1000" s="11"/>
      <c r="E1000" s="22">
        <f t="shared" si="90"/>
        <v>24299.04216200918</v>
      </c>
      <c r="F1000" s="22">
        <f t="shared" si="91"/>
        <v>24299</v>
      </c>
      <c r="G1000" s="22">
        <f t="shared" si="92"/>
        <v>2.5300780005636625E-2</v>
      </c>
      <c r="I1000" s="22">
        <f t="shared" si="93"/>
        <v>2.5300780005636625E-2</v>
      </c>
      <c r="O1000" s="22">
        <f t="shared" ca="1" si="94"/>
        <v>2.1479342574147072E-2</v>
      </c>
      <c r="Q1000" s="51">
        <f t="shared" si="95"/>
        <v>38003.7117</v>
      </c>
    </row>
    <row r="1001" spans="1:17" ht="12.95" customHeight="1">
      <c r="A1001" s="48" t="s">
        <v>226</v>
      </c>
      <c r="B1001" s="49" t="s">
        <v>46</v>
      </c>
      <c r="C1001" s="50">
        <v>53026.11</v>
      </c>
      <c r="D1001" s="11"/>
      <c r="E1001" s="22">
        <f t="shared" si="90"/>
        <v>24305.5384107559</v>
      </c>
      <c r="F1001" s="22">
        <f t="shared" si="91"/>
        <v>24305.5</v>
      </c>
      <c r="G1001" s="22">
        <f t="shared" si="92"/>
        <v>2.3049710005579982E-2</v>
      </c>
      <c r="I1001" s="22">
        <f t="shared" si="93"/>
        <v>2.3049710005579982E-2</v>
      </c>
      <c r="O1001" s="22">
        <f t="shared" ca="1" si="94"/>
        <v>2.1488866917679584E-2</v>
      </c>
      <c r="Q1001" s="51">
        <f t="shared" si="95"/>
        <v>38007.61</v>
      </c>
    </row>
    <row r="1002" spans="1:17" ht="12.95" customHeight="1">
      <c r="A1002" s="48" t="s">
        <v>226</v>
      </c>
      <c r="B1002" s="49" t="s">
        <v>44</v>
      </c>
      <c r="C1002" s="50">
        <v>53028.213000000003</v>
      </c>
      <c r="D1002" s="11"/>
      <c r="E1002" s="22">
        <f t="shared" si="90"/>
        <v>24309.042915569375</v>
      </c>
      <c r="F1002" s="22">
        <f t="shared" si="91"/>
        <v>24309</v>
      </c>
      <c r="G1002" s="22">
        <f t="shared" si="92"/>
        <v>2.5752980007382575E-2</v>
      </c>
      <c r="I1002" s="22">
        <f t="shared" si="93"/>
        <v>2.5752980007382575E-2</v>
      </c>
      <c r="O1002" s="22">
        <f t="shared" ca="1" si="94"/>
        <v>2.1493995410350939E-2</v>
      </c>
      <c r="Q1002" s="51">
        <f t="shared" si="95"/>
        <v>38009.713000000003</v>
      </c>
    </row>
    <row r="1003" spans="1:17" ht="12.95" customHeight="1">
      <c r="A1003" s="11" t="s">
        <v>214</v>
      </c>
      <c r="B1003" s="12" t="s">
        <v>44</v>
      </c>
      <c r="C1003" s="11">
        <v>53056.416140000001</v>
      </c>
      <c r="D1003" s="11">
        <v>1.5E-3</v>
      </c>
      <c r="E1003" s="22">
        <f t="shared" si="90"/>
        <v>24356.041508001592</v>
      </c>
      <c r="F1003" s="22">
        <f t="shared" si="91"/>
        <v>24356</v>
      </c>
      <c r="G1003" s="22">
        <f t="shared" si="92"/>
        <v>2.4908320003305562E-2</v>
      </c>
      <c r="I1003" s="22">
        <f t="shared" si="93"/>
        <v>2.4908320003305562E-2</v>
      </c>
      <c r="O1003" s="22">
        <f t="shared" ca="1" si="94"/>
        <v>2.1562863740509131E-2</v>
      </c>
      <c r="Q1003" s="51">
        <f t="shared" si="95"/>
        <v>38037.916140000001</v>
      </c>
    </row>
    <row r="1004" spans="1:17" ht="12.95" customHeight="1">
      <c r="A1004" s="54" t="s">
        <v>221</v>
      </c>
      <c r="B1004" s="53" t="s">
        <v>44</v>
      </c>
      <c r="C1004" s="55">
        <v>53068.418700000002</v>
      </c>
      <c r="D1004" s="55">
        <v>1.6999999999999999E-3</v>
      </c>
      <c r="E1004" s="22">
        <f t="shared" si="90"/>
        <v>24376.042948464725</v>
      </c>
      <c r="F1004" s="22">
        <f t="shared" si="91"/>
        <v>24376</v>
      </c>
      <c r="G1004" s="22">
        <f t="shared" si="92"/>
        <v>2.577272000053199E-2</v>
      </c>
      <c r="I1004" s="22">
        <f t="shared" si="93"/>
        <v>2.577272000053199E-2</v>
      </c>
      <c r="O1004" s="22">
        <f t="shared" ca="1" si="94"/>
        <v>2.1592169412916872E-2</v>
      </c>
      <c r="Q1004" s="51">
        <f t="shared" si="95"/>
        <v>38049.918700000002</v>
      </c>
    </row>
    <row r="1005" spans="1:17" ht="12.95" customHeight="1">
      <c r="A1005" s="48" t="s">
        <v>226</v>
      </c>
      <c r="B1005" s="49" t="s">
        <v>44</v>
      </c>
      <c r="C1005" s="50">
        <v>53078.02</v>
      </c>
      <c r="D1005" s="11"/>
      <c r="E1005" s="22">
        <f t="shared" si="90"/>
        <v>24392.04285434468</v>
      </c>
      <c r="F1005" s="22">
        <f t="shared" si="91"/>
        <v>24392</v>
      </c>
      <c r="G1005" s="22">
        <f t="shared" si="92"/>
        <v>2.5716240001202095E-2</v>
      </c>
      <c r="I1005" s="22">
        <f t="shared" si="93"/>
        <v>2.5716240001202095E-2</v>
      </c>
      <c r="O1005" s="22">
        <f t="shared" ca="1" si="94"/>
        <v>2.1615613950843066E-2</v>
      </c>
      <c r="Q1005" s="51">
        <f t="shared" si="95"/>
        <v>38059.519999999997</v>
      </c>
    </row>
    <row r="1006" spans="1:17" ht="12.95" customHeight="1">
      <c r="A1006" s="13" t="s">
        <v>227</v>
      </c>
      <c r="B1006" s="54"/>
      <c r="C1006" s="11">
        <v>53095.422500000001</v>
      </c>
      <c r="D1006" s="11">
        <v>1.4E-3</v>
      </c>
      <c r="E1006" s="22">
        <f t="shared" si="90"/>
        <v>24421.042923301611</v>
      </c>
      <c r="F1006" s="22">
        <f t="shared" si="91"/>
        <v>24421</v>
      </c>
      <c r="G1006" s="22">
        <f t="shared" si="92"/>
        <v>2.5757620001968462E-2</v>
      </c>
      <c r="I1006" s="22">
        <f t="shared" si="93"/>
        <v>2.5757620001968462E-2</v>
      </c>
      <c r="O1006" s="22">
        <f t="shared" ca="1" si="94"/>
        <v>2.1658107175834291E-2</v>
      </c>
      <c r="Q1006" s="51">
        <f t="shared" si="95"/>
        <v>38076.922500000001</v>
      </c>
    </row>
    <row r="1007" spans="1:17" ht="12.95" customHeight="1">
      <c r="A1007" s="13" t="s">
        <v>228</v>
      </c>
      <c r="B1007" s="53" t="s">
        <v>46</v>
      </c>
      <c r="C1007" s="55">
        <v>53096.321199999998</v>
      </c>
      <c r="D1007" s="55">
        <v>2.0000000000000001E-4</v>
      </c>
      <c r="E1007" s="22">
        <f t="shared" si="90"/>
        <v>24422.540545020991</v>
      </c>
      <c r="F1007" s="22">
        <f t="shared" si="91"/>
        <v>24422.5</v>
      </c>
      <c r="G1007" s="22">
        <f t="shared" si="92"/>
        <v>2.4330450003617443E-2</v>
      </c>
      <c r="I1007" s="22">
        <f t="shared" si="93"/>
        <v>2.4330450003617443E-2</v>
      </c>
      <c r="O1007" s="22">
        <f t="shared" ca="1" si="94"/>
        <v>2.1660305101264873E-2</v>
      </c>
      <c r="Q1007" s="51">
        <f t="shared" si="95"/>
        <v>38077.821199999998</v>
      </c>
    </row>
    <row r="1008" spans="1:17" ht="12.95" customHeight="1">
      <c r="A1008" s="13" t="s">
        <v>228</v>
      </c>
      <c r="B1008" s="53" t="s">
        <v>46</v>
      </c>
      <c r="C1008" s="55">
        <v>53102.321400000001</v>
      </c>
      <c r="D1008" s="55">
        <v>2.9999999999999997E-4</v>
      </c>
      <c r="E1008" s="22">
        <f t="shared" si="90"/>
        <v>24432.539465506863</v>
      </c>
      <c r="F1008" s="22">
        <f t="shared" si="91"/>
        <v>24432.5</v>
      </c>
      <c r="G1008" s="22">
        <f t="shared" si="92"/>
        <v>2.36826500040479E-2</v>
      </c>
      <c r="I1008" s="22">
        <f t="shared" si="93"/>
        <v>2.36826500040479E-2</v>
      </c>
      <c r="O1008" s="22">
        <f t="shared" ca="1" si="94"/>
        <v>2.167495793746874E-2</v>
      </c>
      <c r="Q1008" s="51">
        <f t="shared" si="95"/>
        <v>38083.821400000001</v>
      </c>
    </row>
    <row r="1009" spans="1:17" ht="12.95" customHeight="1">
      <c r="A1009" s="48" t="s">
        <v>229</v>
      </c>
      <c r="B1009" s="49" t="s">
        <v>44</v>
      </c>
      <c r="C1009" s="50">
        <v>53102.622799999997</v>
      </c>
      <c r="D1009" s="11"/>
      <c r="E1009" s="22">
        <f t="shared" si="90"/>
        <v>24433.041727870517</v>
      </c>
      <c r="F1009" s="22">
        <f t="shared" si="91"/>
        <v>24433</v>
      </c>
      <c r="G1009" s="22">
        <f t="shared" si="92"/>
        <v>2.5040259999514092E-2</v>
      </c>
      <c r="I1009" s="22">
        <f t="shared" si="93"/>
        <v>2.5040259999514092E-2</v>
      </c>
      <c r="O1009" s="22">
        <f t="shared" ca="1" si="94"/>
        <v>2.1675690579278938E-2</v>
      </c>
      <c r="Q1009" s="51">
        <f t="shared" si="95"/>
        <v>38084.122799999997</v>
      </c>
    </row>
    <row r="1010" spans="1:17" ht="12.95" customHeight="1">
      <c r="A1010" s="48" t="s">
        <v>230</v>
      </c>
      <c r="B1010" s="49" t="s">
        <v>44</v>
      </c>
      <c r="C1010" s="50">
        <v>53107.413</v>
      </c>
      <c r="D1010" s="11"/>
      <c r="E1010" s="22">
        <f t="shared" si="90"/>
        <v>24441.024266604469</v>
      </c>
      <c r="F1010" s="22">
        <f t="shared" si="91"/>
        <v>24441</v>
      </c>
      <c r="G1010" s="22">
        <f t="shared" si="92"/>
        <v>1.4562020005541854E-2</v>
      </c>
      <c r="I1010" s="22">
        <f t="shared" si="93"/>
        <v>1.4562020005541854E-2</v>
      </c>
      <c r="O1010" s="22">
        <f t="shared" ca="1" si="94"/>
        <v>2.1687412848242032E-2</v>
      </c>
      <c r="Q1010" s="51">
        <f t="shared" si="95"/>
        <v>38088.913</v>
      </c>
    </row>
    <row r="1011" spans="1:17" ht="12.95" customHeight="1">
      <c r="A1011" s="11" t="s">
        <v>214</v>
      </c>
      <c r="B1011" s="12" t="s">
        <v>44</v>
      </c>
      <c r="C1011" s="11">
        <v>53107.413740000004</v>
      </c>
      <c r="D1011" s="11" t="s">
        <v>38</v>
      </c>
      <c r="E1011" s="22">
        <f t="shared" si="90"/>
        <v>24441.02549976356</v>
      </c>
      <c r="F1011" s="22">
        <f t="shared" si="91"/>
        <v>24441</v>
      </c>
      <c r="G1011" s="22">
        <f t="shared" si="92"/>
        <v>1.5302020008675754E-2</v>
      </c>
      <c r="I1011" s="22">
        <f t="shared" si="93"/>
        <v>1.5302020008675754E-2</v>
      </c>
      <c r="O1011" s="22">
        <f t="shared" ca="1" si="94"/>
        <v>2.1687412848242032E-2</v>
      </c>
      <c r="Q1011" s="51">
        <f t="shared" si="95"/>
        <v>38088.913740000004</v>
      </c>
    </row>
    <row r="1012" spans="1:17" ht="12.95" customHeight="1">
      <c r="A1012" s="48" t="s">
        <v>231</v>
      </c>
      <c r="B1012" s="49" t="s">
        <v>44</v>
      </c>
      <c r="C1012" s="50">
        <v>53107.423999999999</v>
      </c>
      <c r="D1012" s="11"/>
      <c r="E1012" s="22">
        <f t="shared" si="90"/>
        <v>24441.042597347663</v>
      </c>
      <c r="F1012" s="22">
        <f t="shared" si="91"/>
        <v>24441</v>
      </c>
      <c r="G1012" s="22">
        <f t="shared" si="92"/>
        <v>2.556202000414487E-2</v>
      </c>
      <c r="I1012" s="22">
        <f t="shared" si="93"/>
        <v>2.556202000414487E-2</v>
      </c>
      <c r="O1012" s="22">
        <f t="shared" ca="1" si="94"/>
        <v>2.1687412848242032E-2</v>
      </c>
      <c r="Q1012" s="51">
        <f t="shared" si="95"/>
        <v>38088.923999999999</v>
      </c>
    </row>
    <row r="1013" spans="1:17" ht="12.95" customHeight="1">
      <c r="A1013" s="13" t="s">
        <v>227</v>
      </c>
      <c r="B1013" s="54"/>
      <c r="C1013" s="11">
        <v>53110.4251</v>
      </c>
      <c r="D1013" s="11">
        <v>2.9999999999999997E-4</v>
      </c>
      <c r="E1013" s="22">
        <f t="shared" si="90"/>
        <v>24446.043724021802</v>
      </c>
      <c r="F1013" s="22">
        <f t="shared" si="91"/>
        <v>24446</v>
      </c>
      <c r="G1013" s="22">
        <f t="shared" si="92"/>
        <v>2.6238120000925846E-2</v>
      </c>
      <c r="I1013" s="22">
        <f t="shared" si="93"/>
        <v>2.6238120000925846E-2</v>
      </c>
      <c r="O1013" s="22">
        <f t="shared" ca="1" si="94"/>
        <v>2.1694739266343969E-2</v>
      </c>
      <c r="Q1013" s="51">
        <f t="shared" si="95"/>
        <v>38091.9251</v>
      </c>
    </row>
    <row r="1014" spans="1:17" ht="12.95" customHeight="1">
      <c r="A1014" s="11" t="s">
        <v>227</v>
      </c>
      <c r="B1014" s="12" t="s">
        <v>44</v>
      </c>
      <c r="C1014" s="11">
        <v>53110.429400000001</v>
      </c>
      <c r="D1014" s="11">
        <v>2.2000000000000001E-3</v>
      </c>
      <c r="E1014" s="22">
        <f t="shared" si="90"/>
        <v>24446.05088967596</v>
      </c>
      <c r="F1014" s="22">
        <f t="shared" si="91"/>
        <v>24446</v>
      </c>
      <c r="G1014" s="22">
        <f t="shared" si="92"/>
        <v>3.0538120001438074E-2</v>
      </c>
      <c r="I1014" s="22">
        <f t="shared" si="93"/>
        <v>3.0538120001438074E-2</v>
      </c>
      <c r="O1014" s="22">
        <f t="shared" ca="1" si="94"/>
        <v>2.1694739266343969E-2</v>
      </c>
      <c r="Q1014" s="51">
        <f t="shared" si="95"/>
        <v>38091.929400000001</v>
      </c>
    </row>
    <row r="1015" spans="1:17" ht="12.95" customHeight="1">
      <c r="A1015" s="48" t="s">
        <v>226</v>
      </c>
      <c r="B1015" s="49" t="s">
        <v>44</v>
      </c>
      <c r="C1015" s="50">
        <v>53117.021999999997</v>
      </c>
      <c r="D1015" s="11"/>
      <c r="E1015" s="22">
        <f t="shared" si="90"/>
        <v>24457.037004004666</v>
      </c>
      <c r="F1015" s="22">
        <f t="shared" si="91"/>
        <v>24457</v>
      </c>
      <c r="G1015" s="22">
        <f t="shared" si="92"/>
        <v>2.2205540000868496E-2</v>
      </c>
      <c r="I1015" s="22">
        <f t="shared" si="93"/>
        <v>2.2205540000868496E-2</v>
      </c>
      <c r="O1015" s="22">
        <f t="shared" ca="1" si="94"/>
        <v>2.1710857386168226E-2</v>
      </c>
      <c r="Q1015" s="51">
        <f t="shared" si="95"/>
        <v>38098.521999999997</v>
      </c>
    </row>
    <row r="1016" spans="1:17" ht="12.95" customHeight="1">
      <c r="A1016" s="13" t="s">
        <v>228</v>
      </c>
      <c r="B1016" s="53" t="s">
        <v>46</v>
      </c>
      <c r="C1016" s="55">
        <v>53120.325400000002</v>
      </c>
      <c r="D1016" s="55">
        <v>2.9999999999999997E-4</v>
      </c>
      <c r="E1016" s="22">
        <f t="shared" si="90"/>
        <v>24462.541892830552</v>
      </c>
      <c r="F1016" s="22">
        <f t="shared" si="91"/>
        <v>24462.5</v>
      </c>
      <c r="G1016" s="22">
        <f t="shared" si="92"/>
        <v>2.5139250006759539E-2</v>
      </c>
      <c r="I1016" s="22">
        <f t="shared" si="93"/>
        <v>2.5139250006759539E-2</v>
      </c>
      <c r="O1016" s="22">
        <f t="shared" ca="1" si="94"/>
        <v>2.1718916446080355E-2</v>
      </c>
      <c r="Q1016" s="51">
        <f t="shared" si="95"/>
        <v>38101.825400000002</v>
      </c>
    </row>
    <row r="1017" spans="1:17" ht="12.95" customHeight="1">
      <c r="A1017" s="48" t="s">
        <v>226</v>
      </c>
      <c r="B1017" s="49" t="s">
        <v>44</v>
      </c>
      <c r="C1017" s="50">
        <v>53313.248</v>
      </c>
      <c r="D1017" s="11"/>
      <c r="E1017" s="22">
        <f t="shared" si="90"/>
        <v>24784.034132643726</v>
      </c>
      <c r="F1017" s="22">
        <f t="shared" si="91"/>
        <v>24784</v>
      </c>
      <c r="G1017" s="22">
        <f t="shared" si="92"/>
        <v>2.0482480002101511E-2</v>
      </c>
      <c r="I1017" s="22">
        <f t="shared" si="93"/>
        <v>2.0482480002101511E-2</v>
      </c>
      <c r="O1017" s="22">
        <f t="shared" ca="1" si="94"/>
        <v>2.2190005130034798E-2</v>
      </c>
      <c r="Q1017" s="51">
        <f t="shared" si="95"/>
        <v>38294.748</v>
      </c>
    </row>
    <row r="1018" spans="1:17" ht="12.95" customHeight="1">
      <c r="A1018" s="48" t="s">
        <v>226</v>
      </c>
      <c r="B1018" s="49" t="s">
        <v>44</v>
      </c>
      <c r="C1018" s="50">
        <v>53331.254000000001</v>
      </c>
      <c r="D1018" s="11"/>
      <c r="E1018" s="22">
        <f t="shared" si="90"/>
        <v>24814.039892829816</v>
      </c>
      <c r="F1018" s="22">
        <f t="shared" si="91"/>
        <v>24814</v>
      </c>
      <c r="G1018" s="22">
        <f t="shared" si="92"/>
        <v>2.3939080005220603E-2</v>
      </c>
      <c r="I1018" s="22">
        <f t="shared" si="93"/>
        <v>2.3939080005220603E-2</v>
      </c>
      <c r="O1018" s="22">
        <f t="shared" ca="1" si="94"/>
        <v>2.2233963638646406E-2</v>
      </c>
      <c r="Q1018" s="51">
        <f t="shared" si="95"/>
        <v>38312.754000000001</v>
      </c>
    </row>
    <row r="1019" spans="1:17" ht="12.95" customHeight="1">
      <c r="A1019" s="48" t="s">
        <v>226</v>
      </c>
      <c r="B1019" s="49" t="s">
        <v>44</v>
      </c>
      <c r="C1019" s="50">
        <v>53334.252999999997</v>
      </c>
      <c r="D1019" s="11"/>
      <c r="E1019" s="22">
        <f t="shared" si="90"/>
        <v>24819.037519998423</v>
      </c>
      <c r="F1019" s="22">
        <f t="shared" si="91"/>
        <v>24819</v>
      </c>
      <c r="G1019" s="22">
        <f t="shared" si="92"/>
        <v>2.2515179996844381E-2</v>
      </c>
      <c r="I1019" s="22">
        <f t="shared" si="93"/>
        <v>2.2515179996844381E-2</v>
      </c>
      <c r="O1019" s="22">
        <f t="shared" ca="1" si="94"/>
        <v>2.2241290056748343E-2</v>
      </c>
      <c r="Q1019" s="51">
        <f t="shared" si="95"/>
        <v>38315.752999999997</v>
      </c>
    </row>
    <row r="1020" spans="1:17" ht="12.95" customHeight="1">
      <c r="A1020" s="11" t="s">
        <v>214</v>
      </c>
      <c r="B1020" s="12" t="s">
        <v>44</v>
      </c>
      <c r="C1020" s="11">
        <v>53354.659240000001</v>
      </c>
      <c r="D1020" s="11">
        <v>2.0000000000000001E-4</v>
      </c>
      <c r="E1020" s="22">
        <f t="shared" si="90"/>
        <v>24853.043115007855</v>
      </c>
      <c r="F1020" s="22">
        <f t="shared" si="91"/>
        <v>24853</v>
      </c>
      <c r="G1020" s="22">
        <f t="shared" si="92"/>
        <v>2.5872660007735249E-2</v>
      </c>
      <c r="I1020" s="22">
        <f t="shared" si="93"/>
        <v>2.5872660007735249E-2</v>
      </c>
      <c r="O1020" s="22">
        <f t="shared" ca="1" si="94"/>
        <v>2.2291109699841504E-2</v>
      </c>
      <c r="Q1020" s="51">
        <f t="shared" si="95"/>
        <v>38336.159240000001</v>
      </c>
    </row>
    <row r="1021" spans="1:17" ht="12.95" customHeight="1">
      <c r="A1021" s="48" t="s">
        <v>232</v>
      </c>
      <c r="B1021" s="49" t="s">
        <v>46</v>
      </c>
      <c r="C1021" s="50">
        <v>53380.161</v>
      </c>
      <c r="D1021" s="11"/>
      <c r="E1021" s="22">
        <f t="shared" si="90"/>
        <v>24895.540043525187</v>
      </c>
      <c r="F1021" s="22">
        <f t="shared" si="91"/>
        <v>24895.5</v>
      </c>
      <c r="G1021" s="22">
        <f t="shared" si="92"/>
        <v>2.4029510001128074E-2</v>
      </c>
      <c r="I1021" s="22">
        <f t="shared" si="93"/>
        <v>2.4029510001128074E-2</v>
      </c>
      <c r="O1021" s="22">
        <f t="shared" ca="1" si="94"/>
        <v>2.2353384253707951E-2</v>
      </c>
      <c r="Q1021" s="51">
        <f t="shared" si="95"/>
        <v>38361.661</v>
      </c>
    </row>
    <row r="1022" spans="1:17" ht="12.95" customHeight="1">
      <c r="A1022" s="13" t="s">
        <v>228</v>
      </c>
      <c r="B1022" s="53" t="s">
        <v>46</v>
      </c>
      <c r="C1022" s="55">
        <v>53382.563699999999</v>
      </c>
      <c r="D1022" s="55">
        <v>1E-4</v>
      </c>
      <c r="E1022" s="22">
        <f t="shared" si="90"/>
        <v>24899.543977769277</v>
      </c>
      <c r="F1022" s="22">
        <f t="shared" si="91"/>
        <v>24899.5</v>
      </c>
      <c r="G1022" s="22">
        <f t="shared" si="92"/>
        <v>2.6390390004962683E-2</v>
      </c>
      <c r="I1022" s="22">
        <f t="shared" si="93"/>
        <v>2.6390390004962683E-2</v>
      </c>
      <c r="O1022" s="22">
        <f t="shared" ca="1" si="94"/>
        <v>2.2359245388189505E-2</v>
      </c>
      <c r="Q1022" s="51">
        <f t="shared" si="95"/>
        <v>38364.063699999999</v>
      </c>
    </row>
    <row r="1023" spans="1:17" ht="12.95" customHeight="1">
      <c r="A1023" s="13" t="s">
        <v>228</v>
      </c>
      <c r="B1023" s="53" t="s">
        <v>44</v>
      </c>
      <c r="C1023" s="55">
        <v>53383.464800000002</v>
      </c>
      <c r="D1023" s="55">
        <v>2.9999999999999997E-4</v>
      </c>
      <c r="E1023" s="22">
        <f t="shared" si="90"/>
        <v>24901.045598923545</v>
      </c>
      <c r="F1023" s="22">
        <f t="shared" si="91"/>
        <v>24901</v>
      </c>
      <c r="G1023" s="22">
        <f t="shared" si="92"/>
        <v>2.7363220004190225E-2</v>
      </c>
      <c r="I1023" s="22">
        <f t="shared" si="93"/>
        <v>2.7363220004190225E-2</v>
      </c>
      <c r="O1023" s="22">
        <f t="shared" ca="1" si="94"/>
        <v>2.236144331362008E-2</v>
      </c>
      <c r="Q1023" s="51">
        <f t="shared" si="95"/>
        <v>38364.964800000002</v>
      </c>
    </row>
    <row r="1024" spans="1:17" ht="12.95" customHeight="1">
      <c r="A1024" s="48" t="s">
        <v>232</v>
      </c>
      <c r="B1024" s="49" t="s">
        <v>44</v>
      </c>
      <c r="C1024" s="50">
        <v>53393.061999999998</v>
      </c>
      <c r="D1024" s="11"/>
      <c r="E1024" s="22">
        <f t="shared" si="90"/>
        <v>24917.038672435585</v>
      </c>
      <c r="F1024" s="22">
        <f t="shared" si="91"/>
        <v>24917</v>
      </c>
      <c r="G1024" s="22">
        <f t="shared" si="92"/>
        <v>2.3206739999295678E-2</v>
      </c>
      <c r="I1024" s="22">
        <f t="shared" si="93"/>
        <v>2.3206739999295678E-2</v>
      </c>
      <c r="O1024" s="22">
        <f t="shared" ca="1" si="94"/>
        <v>2.2384887851546274E-2</v>
      </c>
      <c r="Q1024" s="51">
        <f t="shared" si="95"/>
        <v>38374.561999999998</v>
      </c>
    </row>
    <row r="1025" spans="1:17" ht="12.95" customHeight="1">
      <c r="A1025" s="48" t="s">
        <v>232</v>
      </c>
      <c r="B1025" s="49" t="s">
        <v>44</v>
      </c>
      <c r="C1025" s="50">
        <v>53408.061999999998</v>
      </c>
      <c r="D1025" s="11"/>
      <c r="E1025" s="22">
        <f t="shared" si="90"/>
        <v>24942.035140434658</v>
      </c>
      <c r="F1025" s="22">
        <f t="shared" si="91"/>
        <v>24942</v>
      </c>
      <c r="G1025" s="22">
        <f t="shared" si="92"/>
        <v>2.1087239998450968E-2</v>
      </c>
      <c r="I1025" s="22">
        <f t="shared" si="93"/>
        <v>2.1087239998450968E-2</v>
      </c>
      <c r="O1025" s="22">
        <f t="shared" ca="1" si="94"/>
        <v>2.2421519942055951E-2</v>
      </c>
      <c r="Q1025" s="51">
        <f t="shared" si="95"/>
        <v>38389.561999999998</v>
      </c>
    </row>
    <row r="1026" spans="1:17" ht="12.95" customHeight="1">
      <c r="A1026" s="11" t="s">
        <v>233</v>
      </c>
      <c r="B1026" s="12" t="s">
        <v>44</v>
      </c>
      <c r="C1026" s="11">
        <v>53410.466</v>
      </c>
      <c r="D1026" s="11" t="s">
        <v>38</v>
      </c>
      <c r="E1026" s="22">
        <f t="shared" si="90"/>
        <v>24946.041241039315</v>
      </c>
      <c r="F1026" s="22">
        <f t="shared" si="91"/>
        <v>24946</v>
      </c>
      <c r="G1026" s="22">
        <f t="shared" si="92"/>
        <v>2.4748120005824603E-2</v>
      </c>
      <c r="I1026" s="22">
        <f t="shared" si="93"/>
        <v>2.4748120005824603E-2</v>
      </c>
      <c r="O1026" s="22">
        <f t="shared" ca="1" si="94"/>
        <v>2.2427381076537498E-2</v>
      </c>
      <c r="Q1026" s="51">
        <f t="shared" si="95"/>
        <v>38391.966</v>
      </c>
    </row>
    <row r="1027" spans="1:17" ht="12.95" customHeight="1">
      <c r="A1027" s="48" t="s">
        <v>232</v>
      </c>
      <c r="B1027" s="49" t="s">
        <v>44</v>
      </c>
      <c r="C1027" s="50">
        <v>53412.266000000003</v>
      </c>
      <c r="D1027" s="11"/>
      <c r="E1027" s="22">
        <f t="shared" si="90"/>
        <v>24949.040817199206</v>
      </c>
      <c r="F1027" s="22">
        <f t="shared" si="91"/>
        <v>24949</v>
      </c>
      <c r="G1027" s="22">
        <f t="shared" si="92"/>
        <v>2.4493780001648702E-2</v>
      </c>
      <c r="I1027" s="22">
        <f t="shared" si="93"/>
        <v>2.4493780001648702E-2</v>
      </c>
      <c r="O1027" s="22">
        <f t="shared" ca="1" si="94"/>
        <v>2.2431776927398662E-2</v>
      </c>
      <c r="Q1027" s="51">
        <f t="shared" si="95"/>
        <v>38393.766000000003</v>
      </c>
    </row>
    <row r="1028" spans="1:17" ht="12.95" customHeight="1">
      <c r="A1028" s="13" t="s">
        <v>234</v>
      </c>
      <c r="B1028" s="53" t="s">
        <v>46</v>
      </c>
      <c r="C1028" s="55">
        <v>53447.373899999999</v>
      </c>
      <c r="D1028" s="55">
        <v>2.0000000000000001E-4</v>
      </c>
      <c r="E1028" s="22">
        <f t="shared" si="90"/>
        <v>25007.545717123507</v>
      </c>
      <c r="F1028" s="22">
        <f t="shared" si="91"/>
        <v>25007.5</v>
      </c>
      <c r="G1028" s="22">
        <f t="shared" si="92"/>
        <v>2.7434149997134227E-2</v>
      </c>
      <c r="I1028" s="22">
        <f t="shared" si="93"/>
        <v>2.7434149997134227E-2</v>
      </c>
      <c r="O1028" s="22">
        <f t="shared" ca="1" si="94"/>
        <v>2.2517496019191303E-2</v>
      </c>
      <c r="Q1028" s="51">
        <f t="shared" si="95"/>
        <v>38428.873899999999</v>
      </c>
    </row>
    <row r="1029" spans="1:17" ht="12.95" customHeight="1">
      <c r="A1029" s="13" t="s">
        <v>234</v>
      </c>
      <c r="B1029" s="53" t="s">
        <v>46</v>
      </c>
      <c r="C1029" s="55">
        <v>53459.374600000003</v>
      </c>
      <c r="D1029" s="11">
        <v>2.9999999999999997E-4</v>
      </c>
      <c r="E1029" s="22">
        <f t="shared" si="90"/>
        <v>25027.54405802461</v>
      </c>
      <c r="F1029" s="22">
        <f t="shared" si="91"/>
        <v>25027.5</v>
      </c>
      <c r="G1029" s="22">
        <f t="shared" si="92"/>
        <v>2.643855000496842E-2</v>
      </c>
      <c r="I1029" s="22">
        <f t="shared" si="93"/>
        <v>2.643855000496842E-2</v>
      </c>
      <c r="O1029" s="22">
        <f t="shared" ca="1" si="94"/>
        <v>2.2546801691599044E-2</v>
      </c>
      <c r="Q1029" s="51">
        <f t="shared" si="95"/>
        <v>38440.874600000003</v>
      </c>
    </row>
    <row r="1030" spans="1:17" ht="12.95" customHeight="1">
      <c r="A1030" s="48" t="s">
        <v>232</v>
      </c>
      <c r="B1030" s="49" t="s">
        <v>46</v>
      </c>
      <c r="C1030" s="50">
        <v>53459.968000000001</v>
      </c>
      <c r="D1030" s="11"/>
      <c r="E1030" s="22">
        <f t="shared" si="90"/>
        <v>25028.53291829865</v>
      </c>
      <c r="F1030" s="22">
        <f t="shared" si="91"/>
        <v>25028.5</v>
      </c>
      <c r="G1030" s="22">
        <f t="shared" si="92"/>
        <v>1.975377000781009E-2</v>
      </c>
      <c r="I1030" s="22">
        <f t="shared" si="93"/>
        <v>1.975377000781009E-2</v>
      </c>
      <c r="O1030" s="22">
        <f t="shared" ca="1" si="94"/>
        <v>2.2548266975219434E-2</v>
      </c>
      <c r="Q1030" s="51">
        <f t="shared" si="95"/>
        <v>38441.468000000001</v>
      </c>
    </row>
    <row r="1031" spans="1:17" ht="12.95" customHeight="1">
      <c r="A1031" s="13" t="s">
        <v>235</v>
      </c>
      <c r="B1031" s="53"/>
      <c r="C1031" s="11">
        <v>53461.474000000002</v>
      </c>
      <c r="D1031" s="11">
        <v>1E-3</v>
      </c>
      <c r="E1031" s="22">
        <f t="shared" si="90"/>
        <v>25031.042563685758</v>
      </c>
      <c r="F1031" s="22">
        <f t="shared" si="91"/>
        <v>25031</v>
      </c>
      <c r="G1031" s="22">
        <f t="shared" si="92"/>
        <v>2.5541820003127214E-2</v>
      </c>
      <c r="I1031" s="22">
        <f t="shared" si="93"/>
        <v>2.5541820003127214E-2</v>
      </c>
      <c r="O1031" s="22">
        <f t="shared" ca="1" si="94"/>
        <v>2.2551930184270399E-2</v>
      </c>
      <c r="Q1031" s="51">
        <f t="shared" si="95"/>
        <v>38442.974000000002</v>
      </c>
    </row>
    <row r="1032" spans="1:17" ht="12.95" customHeight="1">
      <c r="A1032" s="11" t="s">
        <v>233</v>
      </c>
      <c r="B1032" s="12" t="s">
        <v>44</v>
      </c>
      <c r="C1032" s="11">
        <v>53462.381999999998</v>
      </c>
      <c r="D1032" s="11" t="s">
        <v>38</v>
      </c>
      <c r="E1032" s="22">
        <f t="shared" si="90"/>
        <v>25032.555683215294</v>
      </c>
      <c r="F1032" s="22">
        <f t="shared" si="91"/>
        <v>25032.5</v>
      </c>
      <c r="G1032" s="22">
        <f t="shared" si="92"/>
        <v>3.3414650002669077E-2</v>
      </c>
      <c r="I1032" s="22">
        <f t="shared" si="93"/>
        <v>3.3414650002669077E-2</v>
      </c>
      <c r="O1032" s="22">
        <f t="shared" ca="1" si="94"/>
        <v>2.2554128109700981E-2</v>
      </c>
      <c r="Q1032" s="51">
        <f t="shared" si="95"/>
        <v>38443.881999999998</v>
      </c>
    </row>
    <row r="1033" spans="1:17" ht="12.95" customHeight="1">
      <c r="A1033" s="13" t="s">
        <v>235</v>
      </c>
      <c r="B1033" s="53"/>
      <c r="C1033" s="11">
        <v>53476.4787</v>
      </c>
      <c r="D1033" s="11">
        <v>1.2999999999999999E-3</v>
      </c>
      <c r="E1033" s="22">
        <f t="shared" si="90"/>
        <v>25056.046863911466</v>
      </c>
      <c r="F1033" s="22">
        <f t="shared" si="91"/>
        <v>25056</v>
      </c>
      <c r="G1033" s="22">
        <f t="shared" si="92"/>
        <v>2.8122319999965839E-2</v>
      </c>
      <c r="I1033" s="22">
        <f t="shared" si="93"/>
        <v>2.8122319999965839E-2</v>
      </c>
      <c r="O1033" s="22">
        <f t="shared" ca="1" si="94"/>
        <v>2.2588562274780077E-2</v>
      </c>
      <c r="Q1033" s="51">
        <f t="shared" si="95"/>
        <v>38457.9787</v>
      </c>
    </row>
    <row r="1034" spans="1:17" ht="12.95" customHeight="1">
      <c r="A1034" s="13" t="s">
        <v>235</v>
      </c>
      <c r="B1034" s="53"/>
      <c r="C1034" s="11">
        <v>53482.4784</v>
      </c>
      <c r="D1034" s="11">
        <v>2.0000000000000001E-4</v>
      </c>
      <c r="E1034" s="22">
        <f t="shared" si="90"/>
        <v>25066.044951181735</v>
      </c>
      <c r="F1034" s="22">
        <f t="shared" si="91"/>
        <v>25066</v>
      </c>
      <c r="G1034" s="22">
        <f t="shared" si="92"/>
        <v>2.6974519998475444E-2</v>
      </c>
      <c r="I1034" s="22">
        <f t="shared" si="93"/>
        <v>2.6974519998475444E-2</v>
      </c>
      <c r="O1034" s="22">
        <f t="shared" ca="1" si="94"/>
        <v>2.2603215110983951E-2</v>
      </c>
      <c r="Q1034" s="51">
        <f t="shared" si="95"/>
        <v>38463.9784</v>
      </c>
    </row>
    <row r="1035" spans="1:17" ht="12.95" customHeight="1">
      <c r="A1035" s="13" t="s">
        <v>235</v>
      </c>
      <c r="B1035" s="12" t="s">
        <v>46</v>
      </c>
      <c r="C1035" s="11">
        <v>53483.378499999999</v>
      </c>
      <c r="D1035" s="11">
        <v>2.0000000000000001E-4</v>
      </c>
      <c r="E1035" s="22">
        <f t="shared" si="90"/>
        <v>25067.544905904797</v>
      </c>
      <c r="F1035" s="22">
        <f t="shared" si="91"/>
        <v>25067.5</v>
      </c>
      <c r="G1035" s="22">
        <f t="shared" si="92"/>
        <v>2.6947350001137238E-2</v>
      </c>
      <c r="I1035" s="22">
        <f t="shared" si="93"/>
        <v>2.6947350001137238E-2</v>
      </c>
      <c r="O1035" s="22">
        <f t="shared" ca="1" si="94"/>
        <v>2.2605413036414532E-2</v>
      </c>
      <c r="Q1035" s="51">
        <f t="shared" si="95"/>
        <v>38464.878499999999</v>
      </c>
    </row>
    <row r="1036" spans="1:17" ht="12.95" customHeight="1">
      <c r="A1036" s="48" t="s">
        <v>229</v>
      </c>
      <c r="B1036" s="49" t="s">
        <v>44</v>
      </c>
      <c r="C1036" s="50">
        <v>53495.679700000001</v>
      </c>
      <c r="D1036" s="11"/>
      <c r="E1036" s="22">
        <f t="shared" si="90"/>
        <v>25088.04400938148</v>
      </c>
      <c r="F1036" s="22">
        <f t="shared" si="91"/>
        <v>25088</v>
      </c>
      <c r="G1036" s="22">
        <f t="shared" si="92"/>
        <v>2.6409360005345661E-2</v>
      </c>
      <c r="I1036" s="22">
        <f t="shared" si="93"/>
        <v>2.6409360005345661E-2</v>
      </c>
      <c r="O1036" s="22">
        <f t="shared" ca="1" si="94"/>
        <v>2.2635451350632465E-2</v>
      </c>
      <c r="Q1036" s="51">
        <f t="shared" si="95"/>
        <v>38477.179700000001</v>
      </c>
    </row>
    <row r="1037" spans="1:17" ht="12.95" customHeight="1">
      <c r="A1037" s="48" t="s">
        <v>232</v>
      </c>
      <c r="B1037" s="49" t="s">
        <v>44</v>
      </c>
      <c r="C1037" s="50">
        <v>53697.309000000001</v>
      </c>
      <c r="D1037" s="11"/>
      <c r="E1037" s="22">
        <f t="shared" si="90"/>
        <v>25424.045365723163</v>
      </c>
      <c r="F1037" s="22">
        <f t="shared" si="91"/>
        <v>25424</v>
      </c>
      <c r="G1037" s="22">
        <f t="shared" si="92"/>
        <v>2.7223280005273409E-2</v>
      </c>
      <c r="I1037" s="22">
        <f t="shared" si="93"/>
        <v>2.7223280005273409E-2</v>
      </c>
      <c r="O1037" s="22">
        <f t="shared" ca="1" si="94"/>
        <v>2.312778664708252E-2</v>
      </c>
      <c r="Q1037" s="51">
        <f t="shared" si="95"/>
        <v>38678.809000000001</v>
      </c>
    </row>
    <row r="1038" spans="1:17" ht="12.95" customHeight="1">
      <c r="A1038" s="48" t="s">
        <v>232</v>
      </c>
      <c r="B1038" s="49" t="s">
        <v>44</v>
      </c>
      <c r="C1038" s="50">
        <v>53721.315999999999</v>
      </c>
      <c r="D1038" s="11"/>
      <c r="E1038" s="22">
        <f t="shared" si="90"/>
        <v>25464.051379540073</v>
      </c>
      <c r="F1038" s="22">
        <f t="shared" si="91"/>
        <v>25464</v>
      </c>
      <c r="G1038" s="22">
        <f t="shared" si="92"/>
        <v>3.0832080003165174E-2</v>
      </c>
      <c r="I1038" s="22">
        <f t="shared" si="93"/>
        <v>3.0832080003165174E-2</v>
      </c>
      <c r="O1038" s="22">
        <f t="shared" ca="1" si="94"/>
        <v>2.3186397991898002E-2</v>
      </c>
      <c r="Q1038" s="51">
        <f t="shared" si="95"/>
        <v>38702.815999999999</v>
      </c>
    </row>
    <row r="1039" spans="1:17" ht="12.95" customHeight="1">
      <c r="A1039" s="48" t="s">
        <v>232</v>
      </c>
      <c r="B1039" s="49" t="s">
        <v>46</v>
      </c>
      <c r="C1039" s="50">
        <v>53722.212</v>
      </c>
      <c r="D1039" s="11"/>
      <c r="E1039" s="22">
        <f t="shared" si="90"/>
        <v>25465.54450189522</v>
      </c>
      <c r="F1039" s="22">
        <f t="shared" si="91"/>
        <v>25465.5</v>
      </c>
      <c r="G1039" s="22">
        <f t="shared" si="92"/>
        <v>2.6704910000262316E-2</v>
      </c>
      <c r="I1039" s="22">
        <f t="shared" si="93"/>
        <v>2.6704910000262316E-2</v>
      </c>
      <c r="O1039" s="22">
        <f t="shared" ca="1" si="94"/>
        <v>2.3188595917328584E-2</v>
      </c>
      <c r="Q1039" s="51">
        <f t="shared" si="95"/>
        <v>38703.712</v>
      </c>
    </row>
    <row r="1040" spans="1:17" ht="12.95" customHeight="1">
      <c r="A1040" s="48" t="s">
        <v>236</v>
      </c>
      <c r="B1040" s="49" t="s">
        <v>44</v>
      </c>
      <c r="C1040" s="50">
        <v>53741.114000000001</v>
      </c>
      <c r="D1040" s="11"/>
      <c r="E1040" s="22">
        <f t="shared" si="90"/>
        <v>25497.043384436452</v>
      </c>
      <c r="F1040" s="22">
        <f t="shared" si="91"/>
        <v>25497</v>
      </c>
      <c r="G1040" s="22">
        <f t="shared" si="92"/>
        <v>2.6034340000478551E-2</v>
      </c>
      <c r="I1040" s="22">
        <f t="shared" si="93"/>
        <v>2.6034340000478551E-2</v>
      </c>
      <c r="O1040" s="22">
        <f t="shared" ca="1" si="94"/>
        <v>2.3234752351370774E-2</v>
      </c>
      <c r="Q1040" s="51">
        <f t="shared" si="95"/>
        <v>38722.614000000001</v>
      </c>
    </row>
    <row r="1041" spans="1:17" ht="12.95" customHeight="1">
      <c r="A1041" s="13" t="s">
        <v>234</v>
      </c>
      <c r="B1041" s="53" t="s">
        <v>44</v>
      </c>
      <c r="C1041" s="55">
        <v>53797.5236</v>
      </c>
      <c r="D1041" s="11">
        <v>2.9999999999999997E-4</v>
      </c>
      <c r="E1041" s="22">
        <f t="shared" si="90"/>
        <v>25591.04610185248</v>
      </c>
      <c r="F1041" s="22">
        <f t="shared" si="91"/>
        <v>25591</v>
      </c>
      <c r="G1041" s="22">
        <f t="shared" si="92"/>
        <v>2.7665020003041718E-2</v>
      </c>
      <c r="I1041" s="22">
        <f t="shared" si="93"/>
        <v>2.7665020003041718E-2</v>
      </c>
      <c r="O1041" s="22">
        <f t="shared" ca="1" si="94"/>
        <v>2.3372489011687158E-2</v>
      </c>
      <c r="Q1041" s="51">
        <f t="shared" si="95"/>
        <v>38779.0236</v>
      </c>
    </row>
    <row r="1042" spans="1:17" ht="12.95" customHeight="1">
      <c r="A1042" s="13" t="s">
        <v>234</v>
      </c>
      <c r="B1042" s="53" t="s">
        <v>44</v>
      </c>
      <c r="C1042" s="55">
        <v>53823.326500000003</v>
      </c>
      <c r="D1042" s="55">
        <v>5.0000000000000001E-4</v>
      </c>
      <c r="E1042" s="22">
        <f t="shared" si="90"/>
        <v>25634.044859461366</v>
      </c>
      <c r="F1042" s="22">
        <f t="shared" si="91"/>
        <v>25634</v>
      </c>
      <c r="G1042" s="22">
        <f t="shared" si="92"/>
        <v>2.6919480005744845E-2</v>
      </c>
      <c r="I1042" s="22">
        <f t="shared" si="93"/>
        <v>2.6919480005744845E-2</v>
      </c>
      <c r="O1042" s="22">
        <f t="shared" ca="1" si="94"/>
        <v>2.3435496207363803E-2</v>
      </c>
      <c r="Q1042" s="51">
        <f t="shared" si="95"/>
        <v>38804.826500000003</v>
      </c>
    </row>
    <row r="1043" spans="1:17" ht="12.95" customHeight="1">
      <c r="A1043" s="13" t="s">
        <v>234</v>
      </c>
      <c r="B1043" s="53" t="s">
        <v>46</v>
      </c>
      <c r="C1043" s="55">
        <v>53828.428</v>
      </c>
      <c r="D1043" s="11">
        <v>2.0000000000000001E-4</v>
      </c>
      <c r="E1043" s="22">
        <f t="shared" si="90"/>
        <v>25642.546158227848</v>
      </c>
      <c r="F1043" s="22">
        <f t="shared" si="91"/>
        <v>25642.5</v>
      </c>
      <c r="G1043" s="22">
        <f t="shared" si="92"/>
        <v>2.7698850004526321E-2</v>
      </c>
      <c r="I1043" s="22">
        <f t="shared" si="93"/>
        <v>2.7698850004526321E-2</v>
      </c>
      <c r="O1043" s="22">
        <f t="shared" ca="1" si="94"/>
        <v>2.3447951118137095E-2</v>
      </c>
      <c r="Q1043" s="51">
        <f t="shared" si="95"/>
        <v>38809.928</v>
      </c>
    </row>
    <row r="1044" spans="1:17" ht="12.95" customHeight="1">
      <c r="A1044" s="48" t="s">
        <v>229</v>
      </c>
      <c r="B1044" s="49" t="s">
        <v>44</v>
      </c>
      <c r="C1044" s="50">
        <v>53832.334999999999</v>
      </c>
      <c r="D1044" s="11"/>
      <c r="E1044" s="22">
        <f t="shared" si="90"/>
        <v>25649.056904926005</v>
      </c>
      <c r="F1044" s="22">
        <f t="shared" si="91"/>
        <v>25649</v>
      </c>
      <c r="G1044" s="22">
        <f t="shared" si="92"/>
        <v>3.414778000296792E-2</v>
      </c>
      <c r="I1044" s="22">
        <f t="shared" si="93"/>
        <v>3.414778000296792E-2</v>
      </c>
      <c r="O1044" s="22">
        <f t="shared" ca="1" si="94"/>
        <v>2.3457475461669607E-2</v>
      </c>
      <c r="Q1044" s="51">
        <f t="shared" si="95"/>
        <v>38813.834999999999</v>
      </c>
    </row>
    <row r="1045" spans="1:17" ht="12.95" customHeight="1">
      <c r="A1045" s="48" t="s">
        <v>236</v>
      </c>
      <c r="B1045" s="49" t="s">
        <v>46</v>
      </c>
      <c r="C1045" s="50">
        <v>54055.258999999998</v>
      </c>
      <c r="D1045" s="11"/>
      <c r="E1045" s="22">
        <f t="shared" ref="E1045:E1108" si="96">+(C1045-C$7)/C$8</f>
        <v>26020.544413741005</v>
      </c>
      <c r="F1045" s="22">
        <f t="shared" ref="F1045:F1108" si="97">ROUND(2*E1045,0)/2</f>
        <v>26020.5</v>
      </c>
      <c r="G1045" s="22">
        <f t="shared" ref="G1045:G1108" si="98">+C1045-(C$7+F1045*C$8)</f>
        <v>2.6652010004909243E-2</v>
      </c>
      <c r="I1045" s="22">
        <f t="shared" ref="I1045:I1083" si="99">+G1045</f>
        <v>2.6652010004909243E-2</v>
      </c>
      <c r="O1045" s="22">
        <f t="shared" ref="O1045:O1108" ca="1" si="100">+C$11+C$12*$F1045</f>
        <v>2.4001828326643406E-2</v>
      </c>
      <c r="Q1045" s="51">
        <f t="shared" ref="Q1045:Q1108" si="101">+C1045-15018.5</f>
        <v>39036.758999999998</v>
      </c>
    </row>
    <row r="1046" spans="1:17" ht="12.95" customHeight="1">
      <c r="A1046" s="48" t="s">
        <v>236</v>
      </c>
      <c r="B1046" s="49" t="s">
        <v>46</v>
      </c>
      <c r="C1046" s="50">
        <v>54073.26</v>
      </c>
      <c r="D1046" s="11"/>
      <c r="E1046" s="22">
        <f t="shared" si="96"/>
        <v>26050.541841771101</v>
      </c>
      <c r="F1046" s="22">
        <f t="shared" si="97"/>
        <v>26050.5</v>
      </c>
      <c r="G1046" s="22">
        <f t="shared" si="98"/>
        <v>2.5108610003371723E-2</v>
      </c>
      <c r="I1046" s="22">
        <f t="shared" si="99"/>
        <v>2.5108610003371723E-2</v>
      </c>
      <c r="O1046" s="22">
        <f t="shared" ca="1" si="100"/>
        <v>2.4045786835255014E-2</v>
      </c>
      <c r="Q1046" s="51">
        <f t="shared" si="101"/>
        <v>39054.76</v>
      </c>
    </row>
    <row r="1047" spans="1:17" ht="12.95" customHeight="1">
      <c r="A1047" s="48" t="s">
        <v>236</v>
      </c>
      <c r="B1047" s="49" t="s">
        <v>46</v>
      </c>
      <c r="C1047" s="50">
        <v>54076.267</v>
      </c>
      <c r="D1047" s="11"/>
      <c r="E1047" s="22">
        <f t="shared" si="96"/>
        <v>26055.552800389309</v>
      </c>
      <c r="F1047" s="22">
        <f t="shared" si="97"/>
        <v>26055.5</v>
      </c>
      <c r="G1047" s="22">
        <f t="shared" si="98"/>
        <v>3.1684710003901273E-2</v>
      </c>
      <c r="I1047" s="22">
        <f t="shared" si="99"/>
        <v>3.1684710003901273E-2</v>
      </c>
      <c r="O1047" s="22">
        <f t="shared" ca="1" si="100"/>
        <v>2.4053113253356951E-2</v>
      </c>
      <c r="Q1047" s="51">
        <f t="shared" si="101"/>
        <v>39057.767</v>
      </c>
    </row>
    <row r="1048" spans="1:17" ht="12.95" customHeight="1">
      <c r="A1048" s="48" t="s">
        <v>229</v>
      </c>
      <c r="B1048" s="49" t="s">
        <v>44</v>
      </c>
      <c r="C1048" s="50">
        <v>54140.774400000002</v>
      </c>
      <c r="D1048" s="11"/>
      <c r="E1048" s="22">
        <f t="shared" si="96"/>
        <v>26163.049944376202</v>
      </c>
      <c r="F1048" s="22">
        <f t="shared" si="97"/>
        <v>26163</v>
      </c>
      <c r="G1048" s="22">
        <f t="shared" si="98"/>
        <v>2.9970860006869771E-2</v>
      </c>
      <c r="I1048" s="22">
        <f t="shared" si="99"/>
        <v>2.9970860006869771E-2</v>
      </c>
      <c r="O1048" s="22">
        <f t="shared" ca="1" si="100"/>
        <v>2.4210631242548557E-2</v>
      </c>
      <c r="Q1048" s="51">
        <f t="shared" si="101"/>
        <v>39122.274400000002</v>
      </c>
    </row>
    <row r="1049" spans="1:17" ht="12.95" customHeight="1">
      <c r="A1049" s="48" t="s">
        <v>229</v>
      </c>
      <c r="B1049" s="49" t="s">
        <v>44</v>
      </c>
      <c r="C1049" s="50">
        <v>54168.383999999998</v>
      </c>
      <c r="D1049" s="11"/>
      <c r="E1049" s="22">
        <f t="shared" si="96"/>
        <v>26209.059443234008</v>
      </c>
      <c r="F1049" s="22">
        <f t="shared" si="97"/>
        <v>26209</v>
      </c>
      <c r="G1049" s="22">
        <f t="shared" si="98"/>
        <v>3.5670980003487784E-2</v>
      </c>
      <c r="I1049" s="22">
        <f t="shared" si="99"/>
        <v>3.5670980003487784E-2</v>
      </c>
      <c r="O1049" s="22">
        <f t="shared" ca="1" si="100"/>
        <v>2.4278034289086366E-2</v>
      </c>
      <c r="Q1049" s="51">
        <f t="shared" si="101"/>
        <v>39149.883999999998</v>
      </c>
    </row>
    <row r="1050" spans="1:17" ht="12.95" customHeight="1">
      <c r="A1050" s="48" t="s">
        <v>229</v>
      </c>
      <c r="B1050" s="49" t="s">
        <v>44</v>
      </c>
      <c r="C1050" s="50">
        <v>54170.778299999998</v>
      </c>
      <c r="D1050" s="11"/>
      <c r="E1050" s="22">
        <f t="shared" si="96"/>
        <v>26213.049379456017</v>
      </c>
      <c r="F1050" s="22">
        <f t="shared" si="97"/>
        <v>26213</v>
      </c>
      <c r="G1050" s="22">
        <f t="shared" si="98"/>
        <v>2.9631860001245514E-2</v>
      </c>
      <c r="I1050" s="22">
        <f t="shared" si="99"/>
        <v>2.9631860001245514E-2</v>
      </c>
      <c r="O1050" s="22">
        <f t="shared" ca="1" si="100"/>
        <v>2.4283895423567913E-2</v>
      </c>
      <c r="Q1050" s="51">
        <f t="shared" si="101"/>
        <v>39152.278299999998</v>
      </c>
    </row>
    <row r="1051" spans="1:17" ht="12.95" customHeight="1">
      <c r="A1051" s="48" t="s">
        <v>229</v>
      </c>
      <c r="B1051" s="49" t="s">
        <v>44</v>
      </c>
      <c r="C1051" s="50">
        <v>54171.377999999997</v>
      </c>
      <c r="D1051" s="11"/>
      <c r="E1051" s="22">
        <f t="shared" si="96"/>
        <v>26214.04873824662</v>
      </c>
      <c r="F1051" s="22">
        <f t="shared" si="97"/>
        <v>26214</v>
      </c>
      <c r="G1051" s="22">
        <f t="shared" si="98"/>
        <v>2.9247079997730907E-2</v>
      </c>
      <c r="I1051" s="22">
        <f t="shared" si="99"/>
        <v>2.9247079997730907E-2</v>
      </c>
      <c r="O1051" s="22">
        <f t="shared" ca="1" si="100"/>
        <v>2.4285360707188303E-2</v>
      </c>
      <c r="Q1051" s="51">
        <f t="shared" si="101"/>
        <v>39152.877999999997</v>
      </c>
    </row>
    <row r="1052" spans="1:17" ht="12.95" customHeight="1">
      <c r="A1052" s="11" t="s">
        <v>237</v>
      </c>
      <c r="B1052" s="53"/>
      <c r="C1052" s="11">
        <v>54204.393300000003</v>
      </c>
      <c r="D1052" s="11">
        <v>1.9E-3</v>
      </c>
      <c r="E1052" s="22">
        <f t="shared" si="96"/>
        <v>26269.066464241947</v>
      </c>
      <c r="F1052" s="22">
        <f t="shared" si="97"/>
        <v>26269</v>
      </c>
      <c r="G1052" s="22">
        <f t="shared" si="98"/>
        <v>3.988418000517413E-2</v>
      </c>
      <c r="I1052" s="22">
        <f t="shared" si="99"/>
        <v>3.988418000517413E-2</v>
      </c>
      <c r="O1052" s="22">
        <f t="shared" ca="1" si="100"/>
        <v>2.4365951306309589E-2</v>
      </c>
      <c r="Q1052" s="51">
        <f t="shared" si="101"/>
        <v>39185.893300000003</v>
      </c>
    </row>
    <row r="1053" spans="1:17" ht="12.95" customHeight="1">
      <c r="A1053" s="11" t="s">
        <v>237</v>
      </c>
      <c r="B1053" s="53"/>
      <c r="C1053" s="11">
        <v>54207.382799999999</v>
      </c>
      <c r="D1053" s="11">
        <v>1.6000000000000001E-3</v>
      </c>
      <c r="E1053" s="22">
        <f t="shared" si="96"/>
        <v>26274.048260314154</v>
      </c>
      <c r="F1053" s="22">
        <f t="shared" si="97"/>
        <v>26274</v>
      </c>
      <c r="G1053" s="22">
        <f t="shared" si="98"/>
        <v>2.896028000395745E-2</v>
      </c>
      <c r="I1053" s="22">
        <f t="shared" si="99"/>
        <v>2.896028000395745E-2</v>
      </c>
      <c r="O1053" s="22">
        <f t="shared" ca="1" si="100"/>
        <v>2.4373277724411526E-2</v>
      </c>
      <c r="Q1053" s="51">
        <f t="shared" si="101"/>
        <v>39188.882799999999</v>
      </c>
    </row>
    <row r="1054" spans="1:17" ht="12.95" customHeight="1">
      <c r="A1054" s="11" t="s">
        <v>237</v>
      </c>
      <c r="B1054" s="53"/>
      <c r="C1054" s="11">
        <v>54207.382899999997</v>
      </c>
      <c r="D1054" s="11">
        <v>1E-4</v>
      </c>
      <c r="E1054" s="22">
        <f t="shared" si="96"/>
        <v>26274.04842695727</v>
      </c>
      <c r="F1054" s="22">
        <f t="shared" si="97"/>
        <v>26274</v>
      </c>
      <c r="G1054" s="22">
        <f t="shared" si="98"/>
        <v>2.9060280001431238E-2</v>
      </c>
      <c r="I1054" s="22">
        <f t="shared" si="99"/>
        <v>2.9060280001431238E-2</v>
      </c>
      <c r="O1054" s="22">
        <f t="shared" ca="1" si="100"/>
        <v>2.4373277724411526E-2</v>
      </c>
      <c r="Q1054" s="51">
        <f t="shared" si="101"/>
        <v>39188.882899999997</v>
      </c>
    </row>
    <row r="1055" spans="1:17" ht="12.95" customHeight="1">
      <c r="A1055" s="11" t="s">
        <v>237</v>
      </c>
      <c r="B1055" s="53"/>
      <c r="C1055" s="11">
        <v>54207.3842</v>
      </c>
      <c r="D1055" s="11">
        <v>8.0000000000000004E-4</v>
      </c>
      <c r="E1055" s="22">
        <f t="shared" si="96"/>
        <v>26274.050593317836</v>
      </c>
      <c r="F1055" s="22">
        <f t="shared" si="97"/>
        <v>26274</v>
      </c>
      <c r="G1055" s="22">
        <f t="shared" si="98"/>
        <v>3.0360280004970264E-2</v>
      </c>
      <c r="I1055" s="22">
        <f t="shared" si="99"/>
        <v>3.0360280004970264E-2</v>
      </c>
      <c r="O1055" s="22">
        <f t="shared" ca="1" si="100"/>
        <v>2.4373277724411526E-2</v>
      </c>
      <c r="Q1055" s="51">
        <f t="shared" si="101"/>
        <v>39188.8842</v>
      </c>
    </row>
    <row r="1056" spans="1:17" ht="12.95" customHeight="1">
      <c r="A1056" s="48" t="s">
        <v>229</v>
      </c>
      <c r="B1056" s="49" t="s">
        <v>44</v>
      </c>
      <c r="C1056" s="50">
        <v>54210.375999999997</v>
      </c>
      <c r="D1056" s="11"/>
      <c r="E1056" s="22">
        <f t="shared" si="96"/>
        <v>26279.036222181803</v>
      </c>
      <c r="F1056" s="22">
        <f t="shared" si="97"/>
        <v>26279</v>
      </c>
      <c r="G1056" s="22">
        <f t="shared" si="98"/>
        <v>2.17363799965824E-2</v>
      </c>
      <c r="I1056" s="22">
        <f t="shared" si="99"/>
        <v>2.17363799965824E-2</v>
      </c>
      <c r="O1056" s="22">
        <f t="shared" ca="1" si="100"/>
        <v>2.4380604142513463E-2</v>
      </c>
      <c r="Q1056" s="51">
        <f t="shared" si="101"/>
        <v>39191.875999999997</v>
      </c>
    </row>
    <row r="1057" spans="1:17" ht="12.95" customHeight="1">
      <c r="A1057" s="48" t="s">
        <v>229</v>
      </c>
      <c r="B1057" s="49" t="s">
        <v>44</v>
      </c>
      <c r="C1057" s="50">
        <v>54213.381999999998</v>
      </c>
      <c r="D1057" s="11"/>
      <c r="E1057" s="22">
        <f t="shared" si="96"/>
        <v>26284.04551436882</v>
      </c>
      <c r="F1057" s="22">
        <f t="shared" si="97"/>
        <v>26284</v>
      </c>
      <c r="G1057" s="22">
        <f t="shared" si="98"/>
        <v>2.7312480000546202E-2</v>
      </c>
      <c r="I1057" s="22">
        <f t="shared" si="99"/>
        <v>2.7312480000546202E-2</v>
      </c>
      <c r="O1057" s="22">
        <f t="shared" ca="1" si="100"/>
        <v>2.4387930560615393E-2</v>
      </c>
      <c r="Q1057" s="51">
        <f t="shared" si="101"/>
        <v>39194.881999999998</v>
      </c>
    </row>
    <row r="1058" spans="1:17" ht="12.95" customHeight="1">
      <c r="A1058" s="11" t="s">
        <v>237</v>
      </c>
      <c r="B1058" s="53"/>
      <c r="C1058" s="11">
        <v>54213.383999999998</v>
      </c>
      <c r="D1058" s="11">
        <v>1E-3</v>
      </c>
      <c r="E1058" s="22">
        <f t="shared" si="96"/>
        <v>26284.048847231221</v>
      </c>
      <c r="F1058" s="22">
        <f t="shared" si="97"/>
        <v>26284</v>
      </c>
      <c r="G1058" s="22">
        <f t="shared" si="98"/>
        <v>2.9312480000953656E-2</v>
      </c>
      <c r="I1058" s="22">
        <f t="shared" si="99"/>
        <v>2.9312480000953656E-2</v>
      </c>
      <c r="O1058" s="22">
        <f t="shared" ca="1" si="100"/>
        <v>2.4387930560615393E-2</v>
      </c>
      <c r="Q1058" s="51">
        <f t="shared" si="101"/>
        <v>39194.883999999998</v>
      </c>
    </row>
    <row r="1059" spans="1:17" ht="12.95" customHeight="1">
      <c r="A1059" s="48" t="s">
        <v>238</v>
      </c>
      <c r="B1059" s="49" t="s">
        <v>46</v>
      </c>
      <c r="C1059" s="50">
        <v>54418.305</v>
      </c>
      <c r="D1059" s="11"/>
      <c r="E1059" s="22">
        <f t="shared" si="96"/>
        <v>26625.535595153742</v>
      </c>
      <c r="F1059" s="22">
        <f t="shared" si="97"/>
        <v>26625.5</v>
      </c>
      <c r="G1059" s="22">
        <f t="shared" si="98"/>
        <v>2.1360110004025046E-2</v>
      </c>
      <c r="I1059" s="22">
        <f t="shared" si="99"/>
        <v>2.1360110004025046E-2</v>
      </c>
      <c r="O1059" s="22">
        <f t="shared" ca="1" si="100"/>
        <v>2.4888324916977577E-2</v>
      </c>
      <c r="Q1059" s="51">
        <f t="shared" si="101"/>
        <v>39399.805</v>
      </c>
    </row>
    <row r="1060" spans="1:17" ht="12.95" customHeight="1">
      <c r="A1060" s="11" t="s">
        <v>239</v>
      </c>
      <c r="B1060" s="12" t="s">
        <v>44</v>
      </c>
      <c r="C1060" s="11">
        <v>54465.421300000002</v>
      </c>
      <c r="D1060" s="11">
        <v>2.9999999999999997E-4</v>
      </c>
      <c r="E1060" s="22">
        <f t="shared" si="96"/>
        <v>26704.051667499389</v>
      </c>
      <c r="F1060" s="22">
        <f t="shared" si="97"/>
        <v>26704</v>
      </c>
      <c r="G1060" s="22">
        <f t="shared" si="98"/>
        <v>3.10048800020013E-2</v>
      </c>
      <c r="I1060" s="22">
        <f t="shared" si="99"/>
        <v>3.10048800020013E-2</v>
      </c>
      <c r="O1060" s="22">
        <f t="shared" ca="1" si="100"/>
        <v>2.5003349681177966E-2</v>
      </c>
      <c r="Q1060" s="51">
        <f t="shared" si="101"/>
        <v>39446.921300000002</v>
      </c>
    </row>
    <row r="1061" spans="1:17" ht="12.95" customHeight="1">
      <c r="A1061" s="48" t="s">
        <v>240</v>
      </c>
      <c r="B1061" s="49" t="s">
        <v>46</v>
      </c>
      <c r="C1061" s="50">
        <v>54469.317999999999</v>
      </c>
      <c r="D1061" s="11"/>
      <c r="E1061" s="22">
        <f t="shared" si="96"/>
        <v>26710.545249956183</v>
      </c>
      <c r="F1061" s="22">
        <f t="shared" si="97"/>
        <v>26710.5</v>
      </c>
      <c r="G1061" s="22">
        <f t="shared" si="98"/>
        <v>2.7153810005984269E-2</v>
      </c>
      <c r="I1061" s="22">
        <f t="shared" si="99"/>
        <v>2.7153810005984269E-2</v>
      </c>
      <c r="O1061" s="22">
        <f t="shared" ca="1" si="100"/>
        <v>2.5012874024710478E-2</v>
      </c>
      <c r="Q1061" s="51">
        <f t="shared" si="101"/>
        <v>39450.817999999999</v>
      </c>
    </row>
    <row r="1062" spans="1:17" ht="12.95" customHeight="1">
      <c r="A1062" s="55" t="s">
        <v>241</v>
      </c>
      <c r="B1062" s="53" t="s">
        <v>46</v>
      </c>
      <c r="C1062" s="55">
        <v>54494.525600000001</v>
      </c>
      <c r="D1062" s="55">
        <v>2.0000000000000001E-4</v>
      </c>
      <c r="E1062" s="22">
        <f t="shared" si="96"/>
        <v>26752.551981071749</v>
      </c>
      <c r="F1062" s="22">
        <f t="shared" si="97"/>
        <v>26752.5</v>
      </c>
      <c r="G1062" s="22">
        <f t="shared" si="98"/>
        <v>3.1193050002912059E-2</v>
      </c>
      <c r="I1062" s="22">
        <f t="shared" si="99"/>
        <v>3.1193050002912059E-2</v>
      </c>
      <c r="O1062" s="22">
        <f t="shared" ca="1" si="100"/>
        <v>2.5074415936766733E-2</v>
      </c>
      <c r="Q1062" s="51">
        <f t="shared" si="101"/>
        <v>39476.025600000001</v>
      </c>
    </row>
    <row r="1063" spans="1:17" ht="12.95" customHeight="1">
      <c r="A1063" s="13" t="s">
        <v>242</v>
      </c>
      <c r="B1063" s="12" t="s">
        <v>44</v>
      </c>
      <c r="C1063" s="11">
        <v>54506.827299999997</v>
      </c>
      <c r="D1063" s="11">
        <v>1E-4</v>
      </c>
      <c r="E1063" s="22">
        <f t="shared" si="96"/>
        <v>26773.05191776402</v>
      </c>
      <c r="F1063" s="22">
        <f t="shared" si="97"/>
        <v>26773</v>
      </c>
      <c r="G1063" s="22">
        <f t="shared" si="98"/>
        <v>3.1155060001765378E-2</v>
      </c>
      <c r="I1063" s="22">
        <f t="shared" si="99"/>
        <v>3.1155060001765378E-2</v>
      </c>
      <c r="O1063" s="22">
        <f t="shared" ca="1" si="100"/>
        <v>2.5104454250984672E-2</v>
      </c>
      <c r="Q1063" s="51">
        <f t="shared" si="101"/>
        <v>39488.327299999997</v>
      </c>
    </row>
    <row r="1064" spans="1:17" ht="12.95" customHeight="1">
      <c r="A1064" s="11" t="s">
        <v>243</v>
      </c>
      <c r="B1064" s="12" t="s">
        <v>44</v>
      </c>
      <c r="C1064" s="11">
        <v>54507.4277</v>
      </c>
      <c r="D1064" s="11">
        <v>5.9999999999999995E-4</v>
      </c>
      <c r="E1064" s="22">
        <f t="shared" si="96"/>
        <v>26774.052443056469</v>
      </c>
      <c r="F1064" s="22">
        <f t="shared" si="97"/>
        <v>26774</v>
      </c>
      <c r="G1064" s="22">
        <f t="shared" si="98"/>
        <v>3.1470280002395157E-2</v>
      </c>
      <c r="I1064" s="22">
        <f t="shared" si="99"/>
        <v>3.1470280002395157E-2</v>
      </c>
      <c r="O1064" s="22">
        <f t="shared" ca="1" si="100"/>
        <v>2.5105919534605056E-2</v>
      </c>
      <c r="Q1064" s="51">
        <f t="shared" si="101"/>
        <v>39488.9277</v>
      </c>
    </row>
    <row r="1065" spans="1:17" ht="12.95" customHeight="1">
      <c r="A1065" s="11" t="s">
        <v>239</v>
      </c>
      <c r="B1065" s="12" t="s">
        <v>46</v>
      </c>
      <c r="C1065" s="11">
        <v>54523.329899999997</v>
      </c>
      <c r="D1065" s="11">
        <v>2.0000000000000001E-4</v>
      </c>
      <c r="E1065" s="22">
        <f t="shared" si="96"/>
        <v>26800.552365284118</v>
      </c>
      <c r="F1065" s="22">
        <f t="shared" si="97"/>
        <v>26800.5</v>
      </c>
      <c r="G1065" s="22">
        <f t="shared" si="98"/>
        <v>3.1423610002093483E-2</v>
      </c>
      <c r="I1065" s="22">
        <f t="shared" si="99"/>
        <v>3.1423610002093483E-2</v>
      </c>
      <c r="O1065" s="22">
        <f t="shared" ca="1" si="100"/>
        <v>2.5144749550545315E-2</v>
      </c>
      <c r="Q1065" s="51">
        <f t="shared" si="101"/>
        <v>39504.829899999997</v>
      </c>
    </row>
    <row r="1066" spans="1:17" ht="12.95" customHeight="1">
      <c r="A1066" s="11" t="s">
        <v>239</v>
      </c>
      <c r="B1066" s="12" t="s">
        <v>46</v>
      </c>
      <c r="C1066" s="11">
        <v>54553.334900000002</v>
      </c>
      <c r="D1066" s="11">
        <v>2.0000000000000001E-4</v>
      </c>
      <c r="E1066" s="22">
        <f t="shared" si="96"/>
        <v>26850.55363343827</v>
      </c>
      <c r="F1066" s="22">
        <f t="shared" si="97"/>
        <v>26850.5</v>
      </c>
      <c r="G1066" s="22">
        <f t="shared" si="98"/>
        <v>3.2184610005060676E-2</v>
      </c>
      <c r="I1066" s="22">
        <f t="shared" si="99"/>
        <v>3.2184610005060676E-2</v>
      </c>
      <c r="O1066" s="22">
        <f t="shared" ca="1" si="100"/>
        <v>2.5218013731564671E-2</v>
      </c>
      <c r="Q1066" s="51">
        <f t="shared" si="101"/>
        <v>39534.834900000002</v>
      </c>
    </row>
    <row r="1067" spans="1:17" ht="12.95" customHeight="1">
      <c r="A1067" s="13" t="s">
        <v>244</v>
      </c>
      <c r="B1067" s="12" t="s">
        <v>44</v>
      </c>
      <c r="C1067" s="11">
        <v>54553.634299999998</v>
      </c>
      <c r="D1067" s="11">
        <v>1E-4</v>
      </c>
      <c r="E1067" s="22">
        <f t="shared" si="96"/>
        <v>26851.052562939523</v>
      </c>
      <c r="F1067" s="22">
        <f t="shared" si="97"/>
        <v>26851</v>
      </c>
      <c r="G1067" s="22">
        <f t="shared" si="98"/>
        <v>3.1542220000119414E-2</v>
      </c>
      <c r="I1067" s="22">
        <f t="shared" si="99"/>
        <v>3.1542220000119414E-2</v>
      </c>
      <c r="O1067" s="22">
        <f t="shared" ca="1" si="100"/>
        <v>2.5218746373374862E-2</v>
      </c>
      <c r="Q1067" s="51">
        <f t="shared" si="101"/>
        <v>39535.134299999998</v>
      </c>
    </row>
    <row r="1068" spans="1:17" ht="12.95" customHeight="1">
      <c r="A1068" s="48" t="s">
        <v>245</v>
      </c>
      <c r="B1068" s="49" t="s">
        <v>46</v>
      </c>
      <c r="C1068" s="50">
        <v>54556.335400000004</v>
      </c>
      <c r="D1068" s="11"/>
      <c r="E1068" s="22">
        <f t="shared" si="96"/>
        <v>26855.553760253686</v>
      </c>
      <c r="F1068" s="22">
        <f t="shared" si="97"/>
        <v>26855.5</v>
      </c>
      <c r="G1068" s="22">
        <f t="shared" si="98"/>
        <v>3.2260710002447013E-2</v>
      </c>
      <c r="I1068" s="22">
        <f t="shared" si="99"/>
        <v>3.2260710002447013E-2</v>
      </c>
      <c r="O1068" s="22">
        <f t="shared" ca="1" si="100"/>
        <v>2.5225340149666601E-2</v>
      </c>
      <c r="Q1068" s="51">
        <f t="shared" si="101"/>
        <v>39537.835400000004</v>
      </c>
    </row>
    <row r="1069" spans="1:17" ht="12.95" customHeight="1">
      <c r="A1069" s="11" t="s">
        <v>246</v>
      </c>
      <c r="B1069" s="12" t="s">
        <v>46</v>
      </c>
      <c r="C1069" s="11">
        <v>54556.335440000003</v>
      </c>
      <c r="D1069" s="11">
        <v>2.9999999999999997E-4</v>
      </c>
      <c r="E1069" s="22">
        <f t="shared" si="96"/>
        <v>26855.553826910935</v>
      </c>
      <c r="F1069" s="22">
        <f t="shared" si="97"/>
        <v>26855.5</v>
      </c>
      <c r="G1069" s="22">
        <f t="shared" si="98"/>
        <v>3.2300710001436528E-2</v>
      </c>
      <c r="I1069" s="22">
        <f t="shared" si="99"/>
        <v>3.2300710001436528E-2</v>
      </c>
      <c r="O1069" s="22">
        <f t="shared" ca="1" si="100"/>
        <v>2.5225340149666601E-2</v>
      </c>
      <c r="Q1069" s="51">
        <f t="shared" si="101"/>
        <v>39537.835440000003</v>
      </c>
    </row>
    <row r="1070" spans="1:17" ht="12.95" customHeight="1">
      <c r="A1070" s="11" t="s">
        <v>243</v>
      </c>
      <c r="B1070" s="12" t="s">
        <v>44</v>
      </c>
      <c r="C1070" s="11">
        <v>54579.4375</v>
      </c>
      <c r="D1070" s="11">
        <v>1E-4</v>
      </c>
      <c r="E1070" s="22">
        <f t="shared" si="96"/>
        <v>26894.051820477773</v>
      </c>
      <c r="F1070" s="22">
        <f t="shared" si="97"/>
        <v>26894</v>
      </c>
      <c r="G1070" s="22">
        <f t="shared" si="98"/>
        <v>3.1096680002519861E-2</v>
      </c>
      <c r="I1070" s="22">
        <f t="shared" si="99"/>
        <v>3.1096680002519861E-2</v>
      </c>
      <c r="O1070" s="22">
        <f t="shared" ca="1" si="100"/>
        <v>2.5281753569051508E-2</v>
      </c>
      <c r="Q1070" s="51">
        <f t="shared" si="101"/>
        <v>39560.9375</v>
      </c>
    </row>
    <row r="1071" spans="1:17" ht="12.95" customHeight="1">
      <c r="A1071" s="13" t="s">
        <v>247</v>
      </c>
      <c r="B1071" s="12" t="s">
        <v>44</v>
      </c>
      <c r="C1071" s="11">
        <v>54583.638099999996</v>
      </c>
      <c r="D1071" s="11">
        <v>1E-4</v>
      </c>
      <c r="E1071" s="22">
        <f t="shared" si="96"/>
        <v>26901.051831376226</v>
      </c>
      <c r="F1071" s="22">
        <f t="shared" si="97"/>
        <v>26901</v>
      </c>
      <c r="G1071" s="22">
        <f t="shared" si="98"/>
        <v>3.110321999702137E-2</v>
      </c>
      <c r="I1071" s="22">
        <f t="shared" si="99"/>
        <v>3.110321999702137E-2</v>
      </c>
      <c r="O1071" s="22">
        <f t="shared" ca="1" si="100"/>
        <v>2.5292010554394211E-2</v>
      </c>
      <c r="Q1071" s="51">
        <f t="shared" si="101"/>
        <v>39565.138099999996</v>
      </c>
    </row>
    <row r="1072" spans="1:17" ht="12.95" customHeight="1">
      <c r="A1072" s="13" t="s">
        <v>247</v>
      </c>
      <c r="B1072" s="12" t="s">
        <v>44</v>
      </c>
      <c r="C1072" s="11">
        <v>54631.6446</v>
      </c>
      <c r="D1072" s="11">
        <v>2.9999999999999997E-4</v>
      </c>
      <c r="E1072" s="22">
        <f t="shared" si="96"/>
        <v>26981.051360776059</v>
      </c>
      <c r="F1072" s="22">
        <f t="shared" si="97"/>
        <v>26981</v>
      </c>
      <c r="G1072" s="22">
        <f t="shared" si="98"/>
        <v>3.0820820000371896E-2</v>
      </c>
      <c r="I1072" s="22">
        <f t="shared" si="99"/>
        <v>3.0820820000371896E-2</v>
      </c>
      <c r="O1072" s="22">
        <f t="shared" ca="1" si="100"/>
        <v>2.5409233244025182E-2</v>
      </c>
      <c r="Q1072" s="51">
        <f t="shared" si="101"/>
        <v>39613.1446</v>
      </c>
    </row>
    <row r="1073" spans="1:17" ht="12.95" customHeight="1">
      <c r="A1073" s="13" t="s">
        <v>248</v>
      </c>
      <c r="B1073" s="12" t="s">
        <v>44</v>
      </c>
      <c r="C1073" s="11">
        <v>54800.869599999998</v>
      </c>
      <c r="D1073" s="11">
        <v>2.0000000000000001E-4</v>
      </c>
      <c r="E1073" s="22">
        <f t="shared" si="96"/>
        <v>27263.053180585586</v>
      </c>
      <c r="F1073" s="22">
        <f t="shared" si="97"/>
        <v>27263</v>
      </c>
      <c r="G1073" s="22">
        <f t="shared" si="98"/>
        <v>3.1912860002194066E-2</v>
      </c>
      <c r="I1073" s="22">
        <f t="shared" si="99"/>
        <v>3.1912860002194066E-2</v>
      </c>
      <c r="O1073" s="22">
        <f t="shared" ca="1" si="100"/>
        <v>2.5822443224974335E-2</v>
      </c>
      <c r="Q1073" s="51">
        <f t="shared" si="101"/>
        <v>39782.369599999998</v>
      </c>
    </row>
    <row r="1074" spans="1:17" ht="12.95" customHeight="1">
      <c r="A1074" s="48" t="s">
        <v>240</v>
      </c>
      <c r="B1074" s="49" t="s">
        <v>44</v>
      </c>
      <c r="C1074" s="50">
        <v>54803.262000000002</v>
      </c>
      <c r="D1074" s="11"/>
      <c r="E1074" s="22">
        <f t="shared" si="96"/>
        <v>27267.039950588325</v>
      </c>
      <c r="F1074" s="22">
        <f t="shared" si="97"/>
        <v>27267</v>
      </c>
      <c r="G1074" s="22">
        <f t="shared" si="98"/>
        <v>2.3973740004294086E-2</v>
      </c>
      <c r="I1074" s="22">
        <f t="shared" si="99"/>
        <v>2.3973740004294086E-2</v>
      </c>
      <c r="O1074" s="22">
        <f t="shared" ca="1" si="100"/>
        <v>2.5828304359455882E-2</v>
      </c>
      <c r="Q1074" s="51">
        <f t="shared" si="101"/>
        <v>39784.762000000002</v>
      </c>
    </row>
    <row r="1075" spans="1:17" ht="12.95" customHeight="1">
      <c r="A1075" s="48" t="s">
        <v>240</v>
      </c>
      <c r="B1075" s="49" t="s">
        <v>46</v>
      </c>
      <c r="C1075" s="50">
        <v>54819.167000000001</v>
      </c>
      <c r="D1075" s="11"/>
      <c r="E1075" s="22">
        <f t="shared" si="96"/>
        <v>27293.544538823338</v>
      </c>
      <c r="F1075" s="22">
        <f t="shared" si="97"/>
        <v>27293.5</v>
      </c>
      <c r="G1075" s="22">
        <f t="shared" si="98"/>
        <v>2.6727070006018039E-2</v>
      </c>
      <c r="I1075" s="22">
        <f t="shared" si="99"/>
        <v>2.6727070006018039E-2</v>
      </c>
      <c r="O1075" s="22">
        <f t="shared" ca="1" si="100"/>
        <v>2.5867134375396141E-2</v>
      </c>
      <c r="Q1075" s="51">
        <f t="shared" si="101"/>
        <v>39800.667000000001</v>
      </c>
    </row>
    <row r="1076" spans="1:17" ht="12.95" customHeight="1">
      <c r="A1076" s="48" t="s">
        <v>240</v>
      </c>
      <c r="B1076" s="49" t="s">
        <v>46</v>
      </c>
      <c r="C1076" s="50">
        <v>54828.175000000003</v>
      </c>
      <c r="D1076" s="11"/>
      <c r="E1076" s="22">
        <f t="shared" si="96"/>
        <v>27308.555751072381</v>
      </c>
      <c r="F1076" s="22">
        <f t="shared" si="97"/>
        <v>27308.5</v>
      </c>
      <c r="G1076" s="22">
        <f t="shared" si="98"/>
        <v>3.3455370008596219E-2</v>
      </c>
      <c r="I1076" s="22">
        <f t="shared" si="99"/>
        <v>3.3455370008596219E-2</v>
      </c>
      <c r="O1076" s="22">
        <f t="shared" ca="1" si="100"/>
        <v>2.5889113629701945E-2</v>
      </c>
      <c r="Q1076" s="51">
        <f t="shared" si="101"/>
        <v>39809.675000000003</v>
      </c>
    </row>
    <row r="1077" spans="1:17" ht="12.95" customHeight="1">
      <c r="A1077" s="48" t="s">
        <v>249</v>
      </c>
      <c r="B1077" s="49" t="s">
        <v>46</v>
      </c>
      <c r="C1077" s="50">
        <v>54834.171000000002</v>
      </c>
      <c r="D1077" s="11"/>
      <c r="E1077" s="22">
        <f t="shared" si="96"/>
        <v>27318.547672547211</v>
      </c>
      <c r="F1077" s="22">
        <f t="shared" si="97"/>
        <v>27318.5</v>
      </c>
      <c r="G1077" s="22">
        <f t="shared" si="98"/>
        <v>2.8607570005988237E-2</v>
      </c>
      <c r="I1077" s="22">
        <f t="shared" si="99"/>
        <v>2.8607570005988237E-2</v>
      </c>
      <c r="O1077" s="22">
        <f t="shared" ca="1" si="100"/>
        <v>2.5903766465905812E-2</v>
      </c>
      <c r="Q1077" s="51">
        <f t="shared" si="101"/>
        <v>39815.671000000002</v>
      </c>
    </row>
    <row r="1078" spans="1:17" ht="12.95" customHeight="1">
      <c r="A1078" s="11" t="s">
        <v>250</v>
      </c>
      <c r="B1078" s="12" t="s">
        <v>46</v>
      </c>
      <c r="C1078" s="11">
        <v>54880.380100000002</v>
      </c>
      <c r="D1078" s="11">
        <v>1.4E-3</v>
      </c>
      <c r="E1078" s="22">
        <f t="shared" si="96"/>
        <v>27395.551958508269</v>
      </c>
      <c r="F1078" s="22">
        <f t="shared" si="97"/>
        <v>27395.5</v>
      </c>
      <c r="G1078" s="22">
        <f t="shared" si="98"/>
        <v>3.11795100060408E-2</v>
      </c>
      <c r="I1078" s="22">
        <f t="shared" si="99"/>
        <v>3.11795100060408E-2</v>
      </c>
      <c r="O1078" s="22">
        <f t="shared" ca="1" si="100"/>
        <v>2.6016593304675619E-2</v>
      </c>
      <c r="Q1078" s="51">
        <f t="shared" si="101"/>
        <v>39861.880100000002</v>
      </c>
    </row>
    <row r="1079" spans="1:17" ht="12.95" customHeight="1">
      <c r="A1079" s="13" t="s">
        <v>251</v>
      </c>
      <c r="B1079" s="12" t="s">
        <v>44</v>
      </c>
      <c r="C1079" s="11">
        <v>54904.684399999998</v>
      </c>
      <c r="D1079" s="11">
        <v>1E-4</v>
      </c>
      <c r="E1079" s="22">
        <f t="shared" si="96"/>
        <v>27436.053402320922</v>
      </c>
      <c r="F1079" s="22">
        <f t="shared" si="97"/>
        <v>27436</v>
      </c>
      <c r="G1079" s="22">
        <f t="shared" si="98"/>
        <v>3.2045920001110062E-2</v>
      </c>
      <c r="I1079" s="22">
        <f t="shared" si="99"/>
        <v>3.2045920001110062E-2</v>
      </c>
      <c r="O1079" s="22">
        <f t="shared" ca="1" si="100"/>
        <v>2.6075937291301293E-2</v>
      </c>
      <c r="Q1079" s="51">
        <f t="shared" si="101"/>
        <v>39886.184399999998</v>
      </c>
    </row>
    <row r="1080" spans="1:17" ht="12.95" customHeight="1">
      <c r="A1080" s="54" t="s">
        <v>252</v>
      </c>
      <c r="B1080" s="53" t="s">
        <v>44</v>
      </c>
      <c r="C1080" s="55">
        <v>54927.488299999997</v>
      </c>
      <c r="D1080" s="11">
        <v>5.0000000000000001E-4</v>
      </c>
      <c r="E1080" s="22">
        <f t="shared" si="96"/>
        <v>27474.054532761187</v>
      </c>
      <c r="F1080" s="22">
        <f t="shared" si="97"/>
        <v>27474</v>
      </c>
      <c r="G1080" s="22">
        <f t="shared" si="98"/>
        <v>3.2724279997637495E-2</v>
      </c>
      <c r="I1080" s="22">
        <f t="shared" si="99"/>
        <v>3.2724279997637495E-2</v>
      </c>
      <c r="O1080" s="22">
        <f t="shared" ca="1" si="100"/>
        <v>2.6131618068876001E-2</v>
      </c>
      <c r="Q1080" s="51">
        <f t="shared" si="101"/>
        <v>39908.988299999997</v>
      </c>
    </row>
    <row r="1081" spans="1:17" ht="12.95" customHeight="1">
      <c r="A1081" s="56" t="s">
        <v>253</v>
      </c>
      <c r="B1081" s="57" t="s">
        <v>44</v>
      </c>
      <c r="C1081" s="58">
        <v>54933.48861</v>
      </c>
      <c r="D1081" s="58">
        <v>2.0000000000000001E-4</v>
      </c>
      <c r="E1081" s="22">
        <f t="shared" si="96"/>
        <v>27484.053636554494</v>
      </c>
      <c r="F1081" s="22">
        <f t="shared" si="97"/>
        <v>27484</v>
      </c>
      <c r="G1081" s="22">
        <f t="shared" si="98"/>
        <v>3.2186480006203055E-2</v>
      </c>
      <c r="I1081" s="22">
        <f t="shared" si="99"/>
        <v>3.2186480006203055E-2</v>
      </c>
      <c r="O1081" s="22">
        <f t="shared" ca="1" si="100"/>
        <v>2.6146270905079875E-2</v>
      </c>
      <c r="Q1081" s="51">
        <f t="shared" si="101"/>
        <v>39914.98861</v>
      </c>
    </row>
    <row r="1082" spans="1:17" ht="12.95" customHeight="1">
      <c r="A1082" s="48" t="s">
        <v>249</v>
      </c>
      <c r="B1082" s="49" t="s">
        <v>46</v>
      </c>
      <c r="C1082" s="50">
        <v>55155.222000000002</v>
      </c>
      <c r="D1082" s="11"/>
      <c r="E1082" s="22">
        <f t="shared" si="96"/>
        <v>27853.557075718541</v>
      </c>
      <c r="F1082" s="22">
        <f t="shared" si="97"/>
        <v>27853.5</v>
      </c>
      <c r="G1082" s="22">
        <f t="shared" si="98"/>
        <v>3.4250270000484306E-2</v>
      </c>
      <c r="I1082" s="22">
        <f t="shared" si="99"/>
        <v>3.4250270000484306E-2</v>
      </c>
      <c r="O1082" s="22">
        <f t="shared" ca="1" si="100"/>
        <v>2.6687693202812893E-2</v>
      </c>
      <c r="Q1082" s="51">
        <f t="shared" si="101"/>
        <v>40136.722000000002</v>
      </c>
    </row>
    <row r="1083" spans="1:17" ht="12.95" customHeight="1">
      <c r="A1083" s="48" t="s">
        <v>249</v>
      </c>
      <c r="B1083" s="49" t="s">
        <v>44</v>
      </c>
      <c r="C1083" s="50">
        <v>55186.123</v>
      </c>
      <c r="D1083" s="11"/>
      <c r="E1083" s="22">
        <f t="shared" si="96"/>
        <v>27905.051466227826</v>
      </c>
      <c r="F1083" s="22">
        <f t="shared" si="97"/>
        <v>27905</v>
      </c>
      <c r="G1083" s="22">
        <f t="shared" si="98"/>
        <v>3.0884100000548642E-2</v>
      </c>
      <c r="I1083" s="22">
        <f t="shared" si="99"/>
        <v>3.0884100000548642E-2</v>
      </c>
      <c r="O1083" s="22">
        <f t="shared" ca="1" si="100"/>
        <v>2.6763155309262831E-2</v>
      </c>
      <c r="Q1083" s="51">
        <f t="shared" si="101"/>
        <v>40167.623</v>
      </c>
    </row>
    <row r="1084" spans="1:17" ht="12.95" customHeight="1">
      <c r="A1084" s="11" t="s">
        <v>254</v>
      </c>
      <c r="B1084" s="12" t="s">
        <v>46</v>
      </c>
      <c r="C1084" s="11">
        <v>55258.435700000002</v>
      </c>
      <c r="D1084" s="11">
        <v>3.5000000000000001E-3</v>
      </c>
      <c r="E1084" s="22">
        <f t="shared" si="96"/>
        <v>28025.555605659596</v>
      </c>
      <c r="F1084" s="22">
        <f t="shared" si="97"/>
        <v>28025.5</v>
      </c>
      <c r="G1084" s="22">
        <f t="shared" si="98"/>
        <v>3.3368110001902096E-2</v>
      </c>
      <c r="K1084" s="22">
        <f>+G1084</f>
        <v>3.3368110001902096E-2</v>
      </c>
      <c r="O1084" s="22">
        <f t="shared" ca="1" si="100"/>
        <v>2.6939721985519468E-2</v>
      </c>
      <c r="Q1084" s="51">
        <f t="shared" si="101"/>
        <v>40239.935700000002</v>
      </c>
    </row>
    <row r="1085" spans="1:17" ht="12.95" customHeight="1">
      <c r="A1085" s="11" t="s">
        <v>254</v>
      </c>
      <c r="B1085" s="12" t="s">
        <v>44</v>
      </c>
      <c r="C1085" s="11">
        <v>55259.336000000003</v>
      </c>
      <c r="D1085" s="11">
        <v>1.4E-3</v>
      </c>
      <c r="E1085" s="22">
        <f t="shared" si="96"/>
        <v>28027.055893668901</v>
      </c>
      <c r="F1085" s="22">
        <f t="shared" si="97"/>
        <v>28027</v>
      </c>
      <c r="G1085" s="22">
        <f t="shared" si="98"/>
        <v>3.3540940006787423E-2</v>
      </c>
      <c r="K1085" s="22">
        <f>+G1085</f>
        <v>3.3540940006787423E-2</v>
      </c>
      <c r="O1085" s="22">
        <f t="shared" ca="1" si="100"/>
        <v>2.694191991095005E-2</v>
      </c>
      <c r="Q1085" s="51">
        <f t="shared" si="101"/>
        <v>40240.836000000003</v>
      </c>
    </row>
    <row r="1086" spans="1:17" ht="12.95" customHeight="1">
      <c r="A1086" s="13" t="s">
        <v>255</v>
      </c>
      <c r="B1086" s="12" t="s">
        <v>44</v>
      </c>
      <c r="C1086" s="11">
        <v>55273.737200000003</v>
      </c>
      <c r="D1086" s="11">
        <v>2.0000000000000001E-4</v>
      </c>
      <c r="E1086" s="22">
        <f t="shared" si="96"/>
        <v>28051.054502665451</v>
      </c>
      <c r="F1086" s="22">
        <f t="shared" si="97"/>
        <v>28051</v>
      </c>
      <c r="G1086" s="22">
        <f t="shared" si="98"/>
        <v>3.270622000854928E-2</v>
      </c>
      <c r="K1086" s="22">
        <f>+G1086</f>
        <v>3.270622000854928E-2</v>
      </c>
      <c r="O1086" s="22">
        <f t="shared" ca="1" si="100"/>
        <v>2.6977086717839337E-2</v>
      </c>
      <c r="Q1086" s="51">
        <f t="shared" si="101"/>
        <v>40255.237200000003</v>
      </c>
    </row>
    <row r="1087" spans="1:17" ht="12.95" customHeight="1">
      <c r="A1087" s="11" t="s">
        <v>254</v>
      </c>
      <c r="B1087" s="12" t="s">
        <v>44</v>
      </c>
      <c r="C1087" s="11">
        <v>55304.342700000001</v>
      </c>
      <c r="D1087" s="11">
        <v>2.9999999999999997E-4</v>
      </c>
      <c r="E1087" s="22">
        <f t="shared" si="96"/>
        <v>28102.056462755154</v>
      </c>
      <c r="F1087" s="22">
        <f t="shared" si="97"/>
        <v>28102</v>
      </c>
      <c r="G1087" s="22">
        <f t="shared" si="98"/>
        <v>3.3882440002344083E-2</v>
      </c>
      <c r="K1087" s="22">
        <f>+G1087</f>
        <v>3.3882440002344083E-2</v>
      </c>
      <c r="O1087" s="22">
        <f t="shared" ca="1" si="100"/>
        <v>2.7051816182479083E-2</v>
      </c>
      <c r="Q1087" s="51">
        <f t="shared" si="101"/>
        <v>40285.842700000001</v>
      </c>
    </row>
    <row r="1088" spans="1:17" ht="12.95" customHeight="1">
      <c r="A1088" s="48" t="s">
        <v>256</v>
      </c>
      <c r="B1088" s="49" t="s">
        <v>44</v>
      </c>
      <c r="C1088" s="50">
        <v>55304.344899999996</v>
      </c>
      <c r="D1088" s="11"/>
      <c r="E1088" s="22">
        <f t="shared" si="96"/>
        <v>28102.060128903784</v>
      </c>
      <c r="F1088" s="22">
        <f t="shared" si="97"/>
        <v>28102</v>
      </c>
      <c r="G1088" s="22">
        <f t="shared" si="98"/>
        <v>3.6082439997699112E-2</v>
      </c>
      <c r="K1088" s="22">
        <f>+G1088</f>
        <v>3.6082439997699112E-2</v>
      </c>
      <c r="O1088" s="22">
        <f t="shared" ca="1" si="100"/>
        <v>2.7051816182479083E-2</v>
      </c>
      <c r="Q1088" s="51">
        <f t="shared" si="101"/>
        <v>40285.844899999996</v>
      </c>
    </row>
    <row r="1089" spans="1:17" ht="12.95" customHeight="1">
      <c r="A1089" s="13" t="s">
        <v>257</v>
      </c>
      <c r="B1089" s="12" t="s">
        <v>44</v>
      </c>
      <c r="C1089" s="11">
        <v>55304.344980000002</v>
      </c>
      <c r="D1089" s="11">
        <v>6.9999999999999999E-4</v>
      </c>
      <c r="E1089" s="22">
        <f t="shared" si="96"/>
        <v>28102.060262218289</v>
      </c>
      <c r="F1089" s="22">
        <f t="shared" si="97"/>
        <v>28102</v>
      </c>
      <c r="G1089" s="22">
        <f t="shared" si="98"/>
        <v>3.6162440002954099E-2</v>
      </c>
      <c r="K1089" s="22">
        <f>+G1089</f>
        <v>3.6162440002954099E-2</v>
      </c>
      <c r="O1089" s="22">
        <f t="shared" ca="1" si="100"/>
        <v>2.7051816182479083E-2</v>
      </c>
      <c r="Q1089" s="51">
        <f t="shared" si="101"/>
        <v>40285.844980000002</v>
      </c>
    </row>
    <row r="1090" spans="1:17" ht="12.95" customHeight="1">
      <c r="A1090" s="11" t="s">
        <v>254</v>
      </c>
      <c r="B1090" s="12" t="s">
        <v>44</v>
      </c>
      <c r="C1090" s="11">
        <v>55310.344299999997</v>
      </c>
      <c r="D1090" s="11">
        <v>8.0000000000000004E-4</v>
      </c>
      <c r="E1090" s="22">
        <f t="shared" si="96"/>
        <v>28112.057716244693</v>
      </c>
      <c r="F1090" s="22">
        <f t="shared" si="97"/>
        <v>28112</v>
      </c>
      <c r="G1090" s="22">
        <f t="shared" si="98"/>
        <v>3.4634640003787354E-2</v>
      </c>
      <c r="K1090" s="22">
        <f>+G1090</f>
        <v>3.4634640003787354E-2</v>
      </c>
      <c r="O1090" s="22">
        <f t="shared" ca="1" si="100"/>
        <v>2.706646901868295E-2</v>
      </c>
      <c r="Q1090" s="51">
        <f t="shared" si="101"/>
        <v>40291.844299999997</v>
      </c>
    </row>
    <row r="1091" spans="1:17" ht="12.95" customHeight="1">
      <c r="A1091" s="48" t="s">
        <v>258</v>
      </c>
      <c r="B1091" s="49" t="s">
        <v>46</v>
      </c>
      <c r="C1091" s="50">
        <v>55512.271999999997</v>
      </c>
      <c r="D1091" s="11"/>
      <c r="E1091" s="22">
        <f t="shared" si="96"/>
        <v>28448.556335656438</v>
      </c>
      <c r="F1091" s="22">
        <f t="shared" si="97"/>
        <v>28448.5</v>
      </c>
      <c r="G1091" s="22">
        <f t="shared" si="98"/>
        <v>3.3806170002208091E-2</v>
      </c>
      <c r="K1091" s="22">
        <f>+G1091</f>
        <v>3.3806170002208091E-2</v>
      </c>
      <c r="O1091" s="22">
        <f t="shared" ca="1" si="100"/>
        <v>2.7559536956943197E-2</v>
      </c>
      <c r="Q1091" s="51">
        <f t="shared" si="101"/>
        <v>40493.771999999997</v>
      </c>
    </row>
    <row r="1092" spans="1:17" ht="12.95" customHeight="1">
      <c r="A1092" s="48" t="s">
        <v>258</v>
      </c>
      <c r="B1092" s="49" t="s">
        <v>46</v>
      </c>
      <c r="C1092" s="50">
        <v>55515.266000000003</v>
      </c>
      <c r="D1092" s="11"/>
      <c r="E1092" s="22">
        <f t="shared" si="96"/>
        <v>28453.545630669065</v>
      </c>
      <c r="F1092" s="22">
        <f t="shared" si="97"/>
        <v>28453.5</v>
      </c>
      <c r="G1092" s="22">
        <f t="shared" si="98"/>
        <v>2.7382270011003129E-2</v>
      </c>
      <c r="K1092" s="22">
        <f>+G1092</f>
        <v>2.7382270011003129E-2</v>
      </c>
      <c r="O1092" s="22">
        <f t="shared" ca="1" si="100"/>
        <v>2.7566863375045134E-2</v>
      </c>
      <c r="Q1092" s="51">
        <f t="shared" si="101"/>
        <v>40496.766000000003</v>
      </c>
    </row>
    <row r="1093" spans="1:17" ht="12.95" customHeight="1">
      <c r="A1093" s="48" t="s">
        <v>258</v>
      </c>
      <c r="B1093" s="49" t="s">
        <v>46</v>
      </c>
      <c r="C1093" s="50">
        <v>55524.273999999998</v>
      </c>
      <c r="D1093" s="11"/>
      <c r="E1093" s="22">
        <f t="shared" si="96"/>
        <v>28468.556842918097</v>
      </c>
      <c r="F1093" s="22">
        <f t="shared" si="97"/>
        <v>28468.5</v>
      </c>
      <c r="G1093" s="22">
        <f t="shared" si="98"/>
        <v>3.4110569999029394E-2</v>
      </c>
      <c r="K1093" s="22">
        <f>+G1093</f>
        <v>3.4110569999029394E-2</v>
      </c>
      <c r="O1093" s="22">
        <f t="shared" ca="1" si="100"/>
        <v>2.7588842629350938E-2</v>
      </c>
      <c r="Q1093" s="51">
        <f t="shared" si="101"/>
        <v>40505.773999999998</v>
      </c>
    </row>
    <row r="1094" spans="1:17" ht="12.95" customHeight="1">
      <c r="A1094" s="48" t="s">
        <v>259</v>
      </c>
      <c r="B1094" s="49" t="s">
        <v>44</v>
      </c>
      <c r="C1094" s="50">
        <v>55632.591999999997</v>
      </c>
      <c r="D1094" s="11"/>
      <c r="E1094" s="22">
        <f t="shared" si="96"/>
        <v>28649.061337632993</v>
      </c>
      <c r="F1094" s="22">
        <f t="shared" si="97"/>
        <v>28649</v>
      </c>
      <c r="G1094" s="22">
        <f t="shared" si="98"/>
        <v>3.6807780001254287E-2</v>
      </c>
      <c r="K1094" s="22">
        <f>+G1094</f>
        <v>3.6807780001254287E-2</v>
      </c>
      <c r="O1094" s="22">
        <f t="shared" ca="1" si="100"/>
        <v>2.7853326322830805E-2</v>
      </c>
      <c r="Q1094" s="51">
        <f t="shared" si="101"/>
        <v>40614.091999999997</v>
      </c>
    </row>
    <row r="1095" spans="1:17" ht="12.95" customHeight="1">
      <c r="A1095" s="13" t="s">
        <v>260</v>
      </c>
      <c r="B1095" s="12" t="s">
        <v>44</v>
      </c>
      <c r="C1095" s="11">
        <v>55664.3946</v>
      </c>
      <c r="D1095" s="11">
        <v>1E-4</v>
      </c>
      <c r="E1095" s="22">
        <f t="shared" si="96"/>
        <v>28702.058182512148</v>
      </c>
      <c r="F1095" s="22">
        <f t="shared" si="97"/>
        <v>28702</v>
      </c>
      <c r="G1095" s="22">
        <f t="shared" si="98"/>
        <v>3.4914440002467018E-2</v>
      </c>
      <c r="K1095" s="22">
        <f>+G1095</f>
        <v>3.4914440002467018E-2</v>
      </c>
      <c r="O1095" s="22">
        <f t="shared" ca="1" si="100"/>
        <v>2.7930986354711317E-2</v>
      </c>
      <c r="Q1095" s="51">
        <f t="shared" si="101"/>
        <v>40645.8946</v>
      </c>
    </row>
    <row r="1096" spans="1:17" ht="12.95" customHeight="1">
      <c r="A1096" s="13" t="s">
        <v>261</v>
      </c>
      <c r="B1096" s="12" t="s">
        <v>44</v>
      </c>
      <c r="C1096" s="11">
        <v>55664.3946</v>
      </c>
      <c r="D1096" s="11">
        <v>1E-4</v>
      </c>
      <c r="E1096" s="22">
        <f t="shared" si="96"/>
        <v>28702.058182512148</v>
      </c>
      <c r="F1096" s="22">
        <f t="shared" si="97"/>
        <v>28702</v>
      </c>
      <c r="G1096" s="22">
        <f t="shared" si="98"/>
        <v>3.4914440002467018E-2</v>
      </c>
      <c r="K1096" s="22">
        <f>+G1096</f>
        <v>3.4914440002467018E-2</v>
      </c>
      <c r="O1096" s="22">
        <f t="shared" ca="1" si="100"/>
        <v>2.7930986354711317E-2</v>
      </c>
      <c r="Q1096" s="51">
        <f t="shared" si="101"/>
        <v>40645.8946</v>
      </c>
    </row>
    <row r="1097" spans="1:17" ht="12.95" customHeight="1">
      <c r="A1097" s="13" t="s">
        <v>262</v>
      </c>
      <c r="B1097" s="12" t="s">
        <v>44</v>
      </c>
      <c r="C1097" s="11">
        <v>55995.642</v>
      </c>
      <c r="D1097" s="11">
        <v>1E-4</v>
      </c>
      <c r="E1097" s="22">
        <f t="shared" si="96"/>
        <v>29254.059184770529</v>
      </c>
      <c r="F1097" s="22">
        <f t="shared" si="97"/>
        <v>29254</v>
      </c>
      <c r="G1097" s="22">
        <f t="shared" si="98"/>
        <v>3.5515880001184996E-2</v>
      </c>
      <c r="K1097" s="22">
        <f>+G1097</f>
        <v>3.5515880001184996E-2</v>
      </c>
      <c r="O1097" s="22">
        <f t="shared" ca="1" si="100"/>
        <v>2.8739822913164983E-2</v>
      </c>
      <c r="Q1097" s="51">
        <f t="shared" si="101"/>
        <v>40977.142</v>
      </c>
    </row>
    <row r="1098" spans="1:17" ht="12.95" customHeight="1">
      <c r="A1098" s="13" t="s">
        <v>263</v>
      </c>
      <c r="B1098" s="12" t="s">
        <v>46</v>
      </c>
      <c r="C1098" s="11">
        <v>56007.344700000001</v>
      </c>
      <c r="D1098" s="11"/>
      <c r="E1098" s="22">
        <f t="shared" si="96"/>
        <v>29273.560929174047</v>
      </c>
      <c r="F1098" s="22">
        <f t="shared" si="97"/>
        <v>29273.5</v>
      </c>
      <c r="G1098" s="22">
        <f t="shared" si="98"/>
        <v>3.6562670007697307E-2</v>
      </c>
      <c r="K1098" s="22">
        <f>+G1098</f>
        <v>3.6562670007697307E-2</v>
      </c>
      <c r="O1098" s="22">
        <f t="shared" ca="1" si="100"/>
        <v>2.8768395943762532E-2</v>
      </c>
      <c r="Q1098" s="51">
        <f t="shared" si="101"/>
        <v>40988.844700000001</v>
      </c>
    </row>
    <row r="1099" spans="1:17" ht="12.95" customHeight="1">
      <c r="A1099" s="13" t="s">
        <v>264</v>
      </c>
      <c r="B1099" s="12" t="s">
        <v>44</v>
      </c>
      <c r="C1099" s="11">
        <v>56058.6518</v>
      </c>
      <c r="D1099" s="11"/>
      <c r="E1099" s="22">
        <f t="shared" si="96"/>
        <v>29359.060681392391</v>
      </c>
      <c r="F1099" s="22">
        <f t="shared" si="97"/>
        <v>29359</v>
      </c>
      <c r="G1099" s="22">
        <f t="shared" si="98"/>
        <v>3.6413980000361335E-2</v>
      </c>
      <c r="K1099" s="22">
        <f>+G1099</f>
        <v>3.6413980000361335E-2</v>
      </c>
      <c r="O1099" s="22">
        <f t="shared" ca="1" si="100"/>
        <v>2.8893677693305624E-2</v>
      </c>
      <c r="Q1099" s="51">
        <f t="shared" si="101"/>
        <v>41040.1518</v>
      </c>
    </row>
    <row r="1100" spans="1:17" ht="12.95" customHeight="1">
      <c r="A1100" s="13" t="s">
        <v>262</v>
      </c>
      <c r="B1100" s="12" t="s">
        <v>44</v>
      </c>
      <c r="C1100" s="11">
        <v>56058.651899999997</v>
      </c>
      <c r="D1100" s="11">
        <v>1E-4</v>
      </c>
      <c r="E1100" s="22">
        <f t="shared" si="96"/>
        <v>29359.060848035504</v>
      </c>
      <c r="F1100" s="22">
        <f t="shared" si="97"/>
        <v>29359</v>
      </c>
      <c r="G1100" s="22">
        <f t="shared" si="98"/>
        <v>3.6513979997835122E-2</v>
      </c>
      <c r="K1100" s="22">
        <f>+G1100</f>
        <v>3.6513979997835122E-2</v>
      </c>
      <c r="O1100" s="22">
        <f t="shared" ca="1" si="100"/>
        <v>2.8893677693305624E-2</v>
      </c>
      <c r="Q1100" s="51">
        <f t="shared" si="101"/>
        <v>41040.151899999997</v>
      </c>
    </row>
    <row r="1101" spans="1:17" ht="12.95" customHeight="1">
      <c r="A1101" s="13" t="s">
        <v>265</v>
      </c>
      <c r="B1101" s="12" t="s">
        <v>44</v>
      </c>
      <c r="C1101" s="11">
        <v>56284.885900000001</v>
      </c>
      <c r="D1101" s="11">
        <v>1E-4</v>
      </c>
      <c r="E1101" s="22">
        <f t="shared" si="96"/>
        <v>29736.064244122314</v>
      </c>
      <c r="F1101" s="22">
        <f t="shared" si="97"/>
        <v>29736</v>
      </c>
      <c r="G1101" s="22">
        <f t="shared" si="98"/>
        <v>3.8551919999008533E-2</v>
      </c>
      <c r="K1101" s="22">
        <f>+G1101</f>
        <v>3.8551919999008533E-2</v>
      </c>
      <c r="O1101" s="22">
        <f t="shared" ca="1" si="100"/>
        <v>2.9446089618191545E-2</v>
      </c>
      <c r="Q1101" s="51">
        <f t="shared" si="101"/>
        <v>41266.385900000001</v>
      </c>
    </row>
    <row r="1102" spans="1:17" ht="12.95" customHeight="1">
      <c r="A1102" s="13" t="s">
        <v>253</v>
      </c>
      <c r="B1102" s="12" t="s">
        <v>46</v>
      </c>
      <c r="C1102" s="11">
        <v>56293.581870000002</v>
      </c>
      <c r="D1102" s="11">
        <v>1E-4</v>
      </c>
      <c r="E1102" s="22">
        <f t="shared" si="96"/>
        <v>29750.555479844039</v>
      </c>
      <c r="F1102" s="22">
        <f t="shared" si="97"/>
        <v>29750.5</v>
      </c>
      <c r="G1102" s="22">
        <f t="shared" si="98"/>
        <v>3.3292610001808498E-2</v>
      </c>
      <c r="K1102" s="22">
        <f>+G1102</f>
        <v>3.3292610001808498E-2</v>
      </c>
      <c r="O1102" s="22">
        <f t="shared" ca="1" si="100"/>
        <v>2.9467336230687157E-2</v>
      </c>
      <c r="Q1102" s="51">
        <f t="shared" si="101"/>
        <v>41275.081870000002</v>
      </c>
    </row>
    <row r="1103" spans="1:17" ht="12.95" customHeight="1">
      <c r="A1103" s="11" t="s">
        <v>266</v>
      </c>
      <c r="B1103" s="12"/>
      <c r="C1103" s="11">
        <v>56293.586289999999</v>
      </c>
      <c r="D1103" s="11" t="s">
        <v>267</v>
      </c>
      <c r="E1103" s="22">
        <f t="shared" si="96"/>
        <v>29750.56284546994</v>
      </c>
      <c r="F1103" s="22">
        <f t="shared" si="97"/>
        <v>29750.5</v>
      </c>
      <c r="G1103" s="22">
        <f t="shared" si="98"/>
        <v>3.771260999928927E-2</v>
      </c>
      <c r="K1103" s="22">
        <f>+G1103</f>
        <v>3.771260999928927E-2</v>
      </c>
      <c r="O1103" s="22">
        <f t="shared" ca="1" si="100"/>
        <v>2.9467336230687157E-2</v>
      </c>
      <c r="Q1103" s="51">
        <f t="shared" si="101"/>
        <v>41275.086289999999</v>
      </c>
    </row>
    <row r="1104" spans="1:17" ht="12.95" customHeight="1">
      <c r="A1104" s="11" t="s">
        <v>268</v>
      </c>
      <c r="B1104" s="12" t="s">
        <v>44</v>
      </c>
      <c r="C1104" s="11">
        <v>56371.597099999999</v>
      </c>
      <c r="D1104" s="11">
        <v>5.0000000000000001E-4</v>
      </c>
      <c r="E1104" s="22">
        <f t="shared" si="96"/>
        <v>29880.562493186382</v>
      </c>
      <c r="F1104" s="22">
        <f t="shared" si="97"/>
        <v>29880.5</v>
      </c>
      <c r="G1104" s="22">
        <f t="shared" si="98"/>
        <v>3.7501209997572005E-2</v>
      </c>
      <c r="K1104" s="22">
        <f>+G1104</f>
        <v>3.7501209997572005E-2</v>
      </c>
      <c r="O1104" s="22">
        <f t="shared" ca="1" si="100"/>
        <v>2.9657823101337476E-2</v>
      </c>
      <c r="Q1104" s="51">
        <f t="shared" si="101"/>
        <v>41353.097099999999</v>
      </c>
    </row>
    <row r="1105" spans="1:17" ht="12.95" customHeight="1">
      <c r="A1105" s="11" t="s">
        <v>268</v>
      </c>
      <c r="B1105" s="12" t="s">
        <v>44</v>
      </c>
      <c r="C1105" s="11">
        <v>56397.400199999996</v>
      </c>
      <c r="D1105" s="11">
        <v>1.5E-3</v>
      </c>
      <c r="E1105" s="22">
        <f t="shared" si="96"/>
        <v>29923.561584081501</v>
      </c>
      <c r="F1105" s="22">
        <f t="shared" si="97"/>
        <v>29923.5</v>
      </c>
      <c r="G1105" s="22">
        <f t="shared" si="98"/>
        <v>3.6955669995222706E-2</v>
      </c>
      <c r="K1105" s="22">
        <f>+G1105</f>
        <v>3.6955669995222706E-2</v>
      </c>
      <c r="O1105" s="22">
        <f t="shared" ca="1" si="100"/>
        <v>2.9720830297014122E-2</v>
      </c>
      <c r="Q1105" s="51">
        <f t="shared" si="101"/>
        <v>41378.900199999996</v>
      </c>
    </row>
    <row r="1106" spans="1:17" ht="12.95" customHeight="1">
      <c r="A1106" s="13" t="s">
        <v>265</v>
      </c>
      <c r="B1106" s="12" t="s">
        <v>44</v>
      </c>
      <c r="C1106" s="11">
        <v>56397.7022</v>
      </c>
      <c r="D1106" s="11">
        <v>1E-4</v>
      </c>
      <c r="E1106" s="22">
        <f t="shared" si="96"/>
        <v>29924.064846303889</v>
      </c>
      <c r="F1106" s="22">
        <f t="shared" si="97"/>
        <v>29924</v>
      </c>
      <c r="G1106" s="22">
        <f t="shared" si="98"/>
        <v>3.8913280004635453E-2</v>
      </c>
      <c r="K1106" s="22">
        <f>+G1106</f>
        <v>3.8913280004635453E-2</v>
      </c>
      <c r="O1106" s="22">
        <f t="shared" ca="1" si="100"/>
        <v>2.9721562938824313E-2</v>
      </c>
      <c r="Q1106" s="51">
        <f t="shared" si="101"/>
        <v>41379.2022</v>
      </c>
    </row>
    <row r="1107" spans="1:17" ht="12.95" customHeight="1">
      <c r="A1107" s="55" t="s">
        <v>269</v>
      </c>
      <c r="B1107" s="53" t="s">
        <v>44</v>
      </c>
      <c r="C1107" s="55">
        <v>56709.445599999999</v>
      </c>
      <c r="D1107" s="55">
        <v>1.6000000000000001E-3</v>
      </c>
      <c r="E1107" s="22">
        <f t="shared" si="96"/>
        <v>30443.563774438677</v>
      </c>
      <c r="F1107" s="22">
        <f t="shared" si="97"/>
        <v>30443.5</v>
      </c>
      <c r="G1107" s="22">
        <f t="shared" si="98"/>
        <v>3.827007000654703E-2</v>
      </c>
      <c r="K1107" s="22">
        <f>+G1107</f>
        <v>3.827007000654703E-2</v>
      </c>
      <c r="O1107" s="22">
        <f t="shared" ca="1" si="100"/>
        <v>3.0482777779615399E-2</v>
      </c>
      <c r="Q1107" s="51">
        <f t="shared" si="101"/>
        <v>41690.945599999999</v>
      </c>
    </row>
    <row r="1108" spans="1:17" ht="12.95" customHeight="1">
      <c r="A1108" s="55" t="s">
        <v>269</v>
      </c>
      <c r="B1108" s="53" t="s">
        <v>44</v>
      </c>
      <c r="C1108" s="55">
        <v>56713.349099999999</v>
      </c>
      <c r="D1108" s="55">
        <v>2.0000000000000001E-4</v>
      </c>
      <c r="E1108" s="22">
        <f t="shared" si="96"/>
        <v>30450.068688627634</v>
      </c>
      <c r="F1108" s="22">
        <f t="shared" si="97"/>
        <v>30450</v>
      </c>
      <c r="G1108" s="22">
        <f t="shared" si="98"/>
        <v>4.1218999998818617E-2</v>
      </c>
      <c r="K1108" s="22">
        <f>+G1108</f>
        <v>4.1218999998818617E-2</v>
      </c>
      <c r="O1108" s="22">
        <f t="shared" ca="1" si="100"/>
        <v>3.0492302123147911E-2</v>
      </c>
      <c r="Q1108" s="51">
        <f t="shared" si="101"/>
        <v>41694.849099999999</v>
      </c>
    </row>
    <row r="1109" spans="1:17" ht="12.95" customHeight="1">
      <c r="A1109" s="55" t="s">
        <v>269</v>
      </c>
      <c r="B1109" s="53" t="s">
        <v>44</v>
      </c>
      <c r="C1109" s="55">
        <v>56723.549200000001</v>
      </c>
      <c r="D1109" s="55">
        <v>6.9999999999999999E-4</v>
      </c>
      <c r="E1109" s="22">
        <f t="shared" ref="E1109:E1167" si="102">+(C1109-C$7)/C$8</f>
        <v>30467.066453510124</v>
      </c>
      <c r="F1109" s="22">
        <f t="shared" ref="F1109:F1168" si="103">ROUND(2*E1109,0)/2</f>
        <v>30467</v>
      </c>
      <c r="G1109" s="22">
        <f t="shared" ref="G1109:G1167" si="104">+C1109-(C$7+F1109*C$8)</f>
        <v>3.9877740004158113E-2</v>
      </c>
      <c r="K1109" s="22">
        <f>+G1109</f>
        <v>3.9877740004158113E-2</v>
      </c>
      <c r="O1109" s="22">
        <f t="shared" ref="O1109:O1167" ca="1" si="105">+C$11+C$12*$F1109</f>
        <v>3.0517211944694495E-2</v>
      </c>
      <c r="Q1109" s="51">
        <f t="shared" ref="Q1109:Q1167" si="106">+C1109-15018.5</f>
        <v>41705.049200000001</v>
      </c>
    </row>
    <row r="1110" spans="1:17" ht="12.95" customHeight="1">
      <c r="A1110" s="55" t="s">
        <v>269</v>
      </c>
      <c r="B1110" s="53" t="s">
        <v>44</v>
      </c>
      <c r="C1110" s="55">
        <v>56725.349800000004</v>
      </c>
      <c r="D1110" s="55">
        <v>2.3E-3</v>
      </c>
      <c r="E1110" s="22">
        <f t="shared" si="102"/>
        <v>30470.067029528738</v>
      </c>
      <c r="F1110" s="22">
        <f t="shared" si="103"/>
        <v>30470</v>
      </c>
      <c r="G1110" s="22">
        <f t="shared" si="104"/>
        <v>4.022340000665281E-2</v>
      </c>
      <c r="K1110" s="22">
        <f>+G1110</f>
        <v>4.022340000665281E-2</v>
      </c>
      <c r="O1110" s="22">
        <f t="shared" ca="1" si="105"/>
        <v>3.0521607795555652E-2</v>
      </c>
      <c r="Q1110" s="51">
        <f t="shared" si="106"/>
        <v>41706.849800000004</v>
      </c>
    </row>
    <row r="1111" spans="1:17" ht="12.95" customHeight="1">
      <c r="A1111" s="55" t="s">
        <v>269</v>
      </c>
      <c r="B1111" s="53" t="s">
        <v>44</v>
      </c>
      <c r="C1111" s="55">
        <v>56725.647900000004</v>
      </c>
      <c r="D1111" s="55">
        <v>1.1999999999999999E-3</v>
      </c>
      <c r="E1111" s="22">
        <f t="shared" si="102"/>
        <v>30470.56379266944</v>
      </c>
      <c r="F1111" s="22">
        <f t="shared" si="103"/>
        <v>30470.5</v>
      </c>
      <c r="G1111" s="22">
        <f t="shared" si="104"/>
        <v>3.8281010005448479E-2</v>
      </c>
      <c r="K1111" s="22">
        <f>+G1111</f>
        <v>3.8281010005448479E-2</v>
      </c>
      <c r="O1111" s="22">
        <f t="shared" ca="1" si="105"/>
        <v>3.0522340437365843E-2</v>
      </c>
      <c r="Q1111" s="51">
        <f t="shared" si="106"/>
        <v>41707.147900000004</v>
      </c>
    </row>
    <row r="1112" spans="1:17" ht="12.95" customHeight="1">
      <c r="A1112" s="55" t="s">
        <v>269</v>
      </c>
      <c r="B1112" s="53" t="s">
        <v>44</v>
      </c>
      <c r="C1112" s="55">
        <v>56726.550300000003</v>
      </c>
      <c r="D1112" s="55">
        <v>2E-3</v>
      </c>
      <c r="E1112" s="22">
        <f t="shared" si="102"/>
        <v>30472.067580184263</v>
      </c>
      <c r="F1112" s="22">
        <f t="shared" si="103"/>
        <v>30472</v>
      </c>
      <c r="G1112" s="22">
        <f t="shared" si="104"/>
        <v>4.0553840008215047E-2</v>
      </c>
      <c r="K1112" s="22">
        <f>+G1112</f>
        <v>4.0553840008215047E-2</v>
      </c>
      <c r="O1112" s="22">
        <f t="shared" ca="1" si="105"/>
        <v>3.0524538362796425E-2</v>
      </c>
      <c r="Q1112" s="51">
        <f t="shared" si="106"/>
        <v>41708.050300000003</v>
      </c>
    </row>
    <row r="1113" spans="1:17" ht="12.95" customHeight="1">
      <c r="A1113" s="55" t="s">
        <v>269</v>
      </c>
      <c r="B1113" s="53" t="s">
        <v>44</v>
      </c>
      <c r="C1113" s="55">
        <v>56728.349900000001</v>
      </c>
      <c r="D1113" s="55">
        <v>2.0999999999999999E-3</v>
      </c>
      <c r="E1113" s="22">
        <f t="shared" si="102"/>
        <v>30475.066489771667</v>
      </c>
      <c r="F1113" s="22">
        <f t="shared" si="103"/>
        <v>30475</v>
      </c>
      <c r="G1113" s="22">
        <f t="shared" si="104"/>
        <v>3.9899499999592081E-2</v>
      </c>
      <c r="K1113" s="22">
        <f>+G1113</f>
        <v>3.9899499999592081E-2</v>
      </c>
      <c r="O1113" s="22">
        <f t="shared" ca="1" si="105"/>
        <v>3.0528934213657589E-2</v>
      </c>
      <c r="Q1113" s="51">
        <f t="shared" si="106"/>
        <v>41709.849900000001</v>
      </c>
    </row>
    <row r="1114" spans="1:17" ht="12.95" customHeight="1">
      <c r="A1114" s="55" t="s">
        <v>269</v>
      </c>
      <c r="B1114" s="53" t="s">
        <v>44</v>
      </c>
      <c r="C1114" s="55">
        <v>56728.649299999997</v>
      </c>
      <c r="D1114" s="55">
        <v>1.6999999999999999E-3</v>
      </c>
      <c r="E1114" s="22">
        <f t="shared" si="102"/>
        <v>30475.565419272923</v>
      </c>
      <c r="F1114" s="22">
        <f t="shared" si="103"/>
        <v>30475.5</v>
      </c>
      <c r="G1114" s="22">
        <f t="shared" si="104"/>
        <v>3.9257110001926776E-2</v>
      </c>
      <c r="K1114" s="22">
        <f>+G1114</f>
        <v>3.9257110001926776E-2</v>
      </c>
      <c r="O1114" s="22">
        <f t="shared" ca="1" si="105"/>
        <v>3.052966685546778E-2</v>
      </c>
      <c r="Q1114" s="51">
        <f t="shared" si="106"/>
        <v>41710.149299999997</v>
      </c>
    </row>
    <row r="1115" spans="1:17" ht="12.95" customHeight="1">
      <c r="A1115" s="11" t="s">
        <v>270</v>
      </c>
      <c r="B1115" s="12" t="s">
        <v>44</v>
      </c>
      <c r="C1115" s="59">
        <v>56731.347529999999</v>
      </c>
      <c r="D1115" s="11">
        <v>2.9999999999999997E-4</v>
      </c>
      <c r="E1115" s="22">
        <f t="shared" si="102"/>
        <v>30480.061833929536</v>
      </c>
      <c r="F1115" s="22">
        <f t="shared" si="103"/>
        <v>30480</v>
      </c>
      <c r="G1115" s="22">
        <f t="shared" si="104"/>
        <v>3.7105600000359118E-2</v>
      </c>
      <c r="K1115" s="22">
        <f>+G1115</f>
        <v>3.7105600000359118E-2</v>
      </c>
      <c r="O1115" s="22">
        <f t="shared" ca="1" si="105"/>
        <v>3.0536260631759526E-2</v>
      </c>
      <c r="Q1115" s="51">
        <f t="shared" si="106"/>
        <v>41712.847529999999</v>
      </c>
    </row>
    <row r="1116" spans="1:17" ht="12.95" customHeight="1">
      <c r="A1116" s="11" t="s">
        <v>270</v>
      </c>
      <c r="B1116" s="12" t="s">
        <v>44</v>
      </c>
      <c r="C1116" s="59">
        <v>56755.353519999997</v>
      </c>
      <c r="D1116" s="11">
        <v>1E-4</v>
      </c>
      <c r="E1116" s="22">
        <f t="shared" si="102"/>
        <v>30520.066164650936</v>
      </c>
      <c r="F1116" s="22">
        <f t="shared" si="103"/>
        <v>30520</v>
      </c>
      <c r="G1116" s="22">
        <f t="shared" si="104"/>
        <v>3.9704399998299778E-2</v>
      </c>
      <c r="K1116" s="22">
        <f>+G1116</f>
        <v>3.9704399998299778E-2</v>
      </c>
      <c r="O1116" s="22">
        <f t="shared" ca="1" si="105"/>
        <v>3.0594871976575008E-2</v>
      </c>
      <c r="Q1116" s="51">
        <f t="shared" si="106"/>
        <v>41736.853519999997</v>
      </c>
    </row>
    <row r="1117" spans="1:17" ht="12.95" customHeight="1">
      <c r="A1117" s="60" t="s">
        <v>271</v>
      </c>
      <c r="B1117" s="12" t="s">
        <v>46</v>
      </c>
      <c r="C1117" s="61">
        <v>57022.692000000003</v>
      </c>
      <c r="D1117" s="61">
        <v>2E-3</v>
      </c>
      <c r="E1117" s="22">
        <f t="shared" si="102"/>
        <v>30965.567348666977</v>
      </c>
      <c r="F1117" s="22">
        <f t="shared" si="103"/>
        <v>30965.5</v>
      </c>
      <c r="G1117" s="22">
        <f t="shared" si="104"/>
        <v>4.0414910006802529E-2</v>
      </c>
      <c r="K1117" s="22">
        <f>+G1117</f>
        <v>4.0414910006802529E-2</v>
      </c>
      <c r="O1117" s="22">
        <f t="shared" ca="1" si="105"/>
        <v>3.1247655829457443E-2</v>
      </c>
      <c r="Q1117" s="51">
        <f t="shared" si="106"/>
        <v>42004.192000000003</v>
      </c>
    </row>
    <row r="1118" spans="1:17" ht="12.95" customHeight="1">
      <c r="A1118" s="14" t="s">
        <v>272</v>
      </c>
      <c r="B1118" s="15" t="s">
        <v>44</v>
      </c>
      <c r="C1118" s="14">
        <v>57040.994899999998</v>
      </c>
      <c r="D1118" s="14">
        <v>1E-4</v>
      </c>
      <c r="E1118" s="22">
        <f t="shared" si="102"/>
        <v>30996.067872276315</v>
      </c>
      <c r="F1118" s="22">
        <f t="shared" si="103"/>
        <v>30996</v>
      </c>
      <c r="G1118" s="22">
        <f t="shared" si="104"/>
        <v>4.0729120002652053E-2</v>
      </c>
      <c r="K1118" s="22">
        <f>+G1118</f>
        <v>4.0729120002652053E-2</v>
      </c>
      <c r="O1118" s="22">
        <f t="shared" ca="1" si="105"/>
        <v>3.1292346979879246E-2</v>
      </c>
      <c r="Q1118" s="51">
        <f t="shared" si="106"/>
        <v>42022.494899999998</v>
      </c>
    </row>
    <row r="1119" spans="1:17" ht="12.95" customHeight="1">
      <c r="A1119" s="62" t="s">
        <v>273</v>
      </c>
      <c r="B1119" s="63" t="s">
        <v>44</v>
      </c>
      <c r="C1119" s="64">
        <v>57067.399660000003</v>
      </c>
      <c r="D1119" s="64">
        <v>2.9999999999999997E-4</v>
      </c>
      <c r="E1119" s="22">
        <f t="shared" si="102"/>
        <v>31040.0695881672</v>
      </c>
      <c r="F1119" s="22">
        <f t="shared" si="103"/>
        <v>31040</v>
      </c>
      <c r="G1119" s="22">
        <f t="shared" si="104"/>
        <v>4.1758800005482044E-2</v>
      </c>
      <c r="K1119" s="22">
        <f>+G1119</f>
        <v>4.1758800005482044E-2</v>
      </c>
      <c r="O1119" s="22">
        <f t="shared" ca="1" si="105"/>
        <v>3.1356819459176274E-2</v>
      </c>
      <c r="Q1119" s="51">
        <f t="shared" si="106"/>
        <v>42048.899660000003</v>
      </c>
    </row>
    <row r="1120" spans="1:17" ht="12.95" customHeight="1">
      <c r="A1120" s="65" t="s">
        <v>274</v>
      </c>
      <c r="B1120" s="12"/>
      <c r="C1120" s="11">
        <v>57078.800600000002</v>
      </c>
      <c r="D1120" s="11">
        <v>1E-4</v>
      </c>
      <c r="E1120" s="22">
        <f t="shared" si="102"/>
        <v>31059.068470291822</v>
      </c>
      <c r="F1120" s="22">
        <f t="shared" si="103"/>
        <v>31059</v>
      </c>
      <c r="G1120" s="22">
        <f t="shared" si="104"/>
        <v>4.1087980003794655E-2</v>
      </c>
      <c r="K1120" s="22">
        <f>+G1120</f>
        <v>4.1087980003794655E-2</v>
      </c>
      <c r="O1120" s="22">
        <f t="shared" ca="1" si="105"/>
        <v>3.1384659847963639E-2</v>
      </c>
      <c r="Q1120" s="51">
        <f t="shared" si="106"/>
        <v>42060.300600000002</v>
      </c>
    </row>
    <row r="1121" spans="1:17" ht="12.95" customHeight="1">
      <c r="A1121" s="13" t="s">
        <v>275</v>
      </c>
      <c r="B1121" s="12"/>
      <c r="C1121" s="11">
        <v>57090.503499999999</v>
      </c>
      <c r="D1121" s="11">
        <v>1E-3</v>
      </c>
      <c r="E1121" s="22">
        <f t="shared" si="102"/>
        <v>31078.570547981573</v>
      </c>
      <c r="F1121" s="22">
        <f t="shared" si="103"/>
        <v>31078.5</v>
      </c>
      <c r="G1121" s="22">
        <f t="shared" si="104"/>
        <v>4.2334770005254541E-2</v>
      </c>
      <c r="K1121" s="22">
        <f>+G1121</f>
        <v>4.2334770005254541E-2</v>
      </c>
      <c r="O1121" s="22">
        <f t="shared" ca="1" si="105"/>
        <v>3.1413232878561181E-2</v>
      </c>
      <c r="Q1121" s="51">
        <f t="shared" si="106"/>
        <v>42072.003499999999</v>
      </c>
    </row>
    <row r="1122" spans="1:17" ht="12.95" customHeight="1">
      <c r="A1122" s="11" t="s">
        <v>276</v>
      </c>
      <c r="B1122" s="12" t="s">
        <v>44</v>
      </c>
      <c r="C1122" s="11">
        <v>57110.605100000001</v>
      </c>
      <c r="D1122" s="11"/>
      <c r="E1122" s="22">
        <f t="shared" si="102"/>
        <v>31112.068481390252</v>
      </c>
      <c r="F1122" s="22">
        <f t="shared" si="103"/>
        <v>31112</v>
      </c>
      <c r="G1122" s="22">
        <f t="shared" si="104"/>
        <v>4.1094640007941052E-2</v>
      </c>
      <c r="K1122" s="22">
        <f>+G1122</f>
        <v>4.1094640007941052E-2</v>
      </c>
      <c r="O1122" s="22">
        <f t="shared" ca="1" si="105"/>
        <v>3.1462319879844144E-2</v>
      </c>
      <c r="Q1122" s="51">
        <f t="shared" si="106"/>
        <v>42092.105100000001</v>
      </c>
    </row>
    <row r="1123" spans="1:17" ht="12.95" customHeight="1">
      <c r="A1123" s="14" t="s">
        <v>277</v>
      </c>
      <c r="B1123" s="15" t="s">
        <v>44</v>
      </c>
      <c r="C1123" s="14">
        <v>57110.605100000001</v>
      </c>
      <c r="D1123" s="14">
        <v>1E-4</v>
      </c>
      <c r="E1123" s="22">
        <f t="shared" si="102"/>
        <v>31112.068481390252</v>
      </c>
      <c r="F1123" s="22">
        <f t="shared" si="103"/>
        <v>31112</v>
      </c>
      <c r="G1123" s="22">
        <f t="shared" si="104"/>
        <v>4.1094640007941052E-2</v>
      </c>
      <c r="K1123" s="22">
        <f>+G1123</f>
        <v>4.1094640007941052E-2</v>
      </c>
      <c r="O1123" s="22">
        <f t="shared" ca="1" si="105"/>
        <v>3.1462319879844144E-2</v>
      </c>
      <c r="Q1123" s="51">
        <f t="shared" si="106"/>
        <v>42092.105100000001</v>
      </c>
    </row>
    <row r="1124" spans="1:17" ht="12.95" customHeight="1">
      <c r="A1124" s="14" t="s">
        <v>278</v>
      </c>
      <c r="B1124" s="15" t="s">
        <v>44</v>
      </c>
      <c r="C1124" s="14">
        <v>57411.848400000003</v>
      </c>
      <c r="D1124" s="14">
        <v>1E-4</v>
      </c>
      <c r="E1124" s="22">
        <f t="shared" si="102"/>
        <v>31614.069715282574</v>
      </c>
      <c r="F1124" s="22">
        <f t="shared" si="103"/>
        <v>31614</v>
      </c>
      <c r="G1124" s="22">
        <f t="shared" si="104"/>
        <v>4.1835080002783798E-2</v>
      </c>
      <c r="K1124" s="22">
        <f>+G1124</f>
        <v>4.1835080002783798E-2</v>
      </c>
      <c r="O1124" s="22">
        <f t="shared" ca="1" si="105"/>
        <v>3.2197892257278454E-2</v>
      </c>
      <c r="Q1124" s="51">
        <f t="shared" si="106"/>
        <v>42393.348400000003</v>
      </c>
    </row>
    <row r="1125" spans="1:17" ht="12.95" customHeight="1">
      <c r="A1125" s="66" t="s">
        <v>279</v>
      </c>
      <c r="B1125" s="67" t="s">
        <v>44</v>
      </c>
      <c r="C1125" s="68">
        <v>57457.455000000002</v>
      </c>
      <c r="D1125" s="68">
        <v>1.1000000000000001E-3</v>
      </c>
      <c r="E1125" s="22">
        <f t="shared" si="102"/>
        <v>31690.069976445669</v>
      </c>
      <c r="F1125" s="22">
        <f t="shared" si="103"/>
        <v>31690</v>
      </c>
      <c r="G1125" s="22">
        <f t="shared" si="104"/>
        <v>4.1991800004325341E-2</v>
      </c>
      <c r="K1125" s="22">
        <f>+G1125</f>
        <v>4.1991800004325341E-2</v>
      </c>
      <c r="O1125" s="22">
        <f t="shared" ca="1" si="105"/>
        <v>3.2309253812427871E-2</v>
      </c>
      <c r="Q1125" s="51">
        <f t="shared" si="106"/>
        <v>42438.955000000002</v>
      </c>
    </row>
    <row r="1126" spans="1:17" ht="12.95" customHeight="1">
      <c r="A1126" s="14" t="s">
        <v>280</v>
      </c>
      <c r="B1126" s="15" t="s">
        <v>44</v>
      </c>
      <c r="C1126" s="14">
        <v>57458.654600000002</v>
      </c>
      <c r="D1126" s="14">
        <v>4.0000000000000002E-4</v>
      </c>
      <c r="E1126" s="22">
        <f t="shared" si="102"/>
        <v>31692.069027313115</v>
      </c>
      <c r="F1126" s="22">
        <f t="shared" si="103"/>
        <v>31692</v>
      </c>
      <c r="G1126" s="22">
        <f t="shared" si="104"/>
        <v>4.1422240006795619E-2</v>
      </c>
      <c r="K1126" s="22">
        <f>+G1126</f>
        <v>4.1422240006795619E-2</v>
      </c>
      <c r="O1126" s="22">
        <f t="shared" ca="1" si="105"/>
        <v>3.2312184379668651E-2</v>
      </c>
      <c r="Q1126" s="51">
        <f t="shared" si="106"/>
        <v>42440.154600000002</v>
      </c>
    </row>
    <row r="1127" spans="1:17" ht="12.95" customHeight="1">
      <c r="A1127" s="62" t="s">
        <v>273</v>
      </c>
      <c r="B1127" s="63" t="s">
        <v>46</v>
      </c>
      <c r="C1127" s="64">
        <v>57464.356650000002</v>
      </c>
      <c r="D1127" s="64">
        <v>1E-4</v>
      </c>
      <c r="E1127" s="22">
        <f t="shared" si="102"/>
        <v>31701.571101336722</v>
      </c>
      <c r="F1127" s="22">
        <f t="shared" si="103"/>
        <v>31701.5</v>
      </c>
      <c r="G1127" s="22">
        <f t="shared" si="104"/>
        <v>4.2666830006055534E-2</v>
      </c>
      <c r="K1127" s="22">
        <f>+G1127</f>
        <v>4.2666830006055534E-2</v>
      </c>
      <c r="O1127" s="22">
        <f t="shared" ca="1" si="105"/>
        <v>3.232610457406232E-2</v>
      </c>
      <c r="Q1127" s="51">
        <f t="shared" si="106"/>
        <v>42445.856650000002</v>
      </c>
    </row>
    <row r="1128" spans="1:17" ht="12.95" customHeight="1">
      <c r="A1128" s="14" t="s">
        <v>272</v>
      </c>
      <c r="B1128" s="15" t="s">
        <v>44</v>
      </c>
      <c r="C1128" s="14">
        <v>57518.662600000003</v>
      </c>
      <c r="D1128" s="14">
        <v>2.9999999999999997E-4</v>
      </c>
      <c r="E1128" s="22">
        <f t="shared" si="102"/>
        <v>31792.068230759003</v>
      </c>
      <c r="F1128" s="22">
        <f t="shared" si="103"/>
        <v>31792</v>
      </c>
      <c r="G1128" s="22">
        <f t="shared" si="104"/>
        <v>4.0944240005046595E-2</v>
      </c>
      <c r="K1128" s="22">
        <f>+G1128</f>
        <v>4.0944240005046595E-2</v>
      </c>
      <c r="O1128" s="22">
        <f t="shared" ca="1" si="105"/>
        <v>3.2458712741707349E-2</v>
      </c>
      <c r="Q1128" s="51">
        <f t="shared" si="106"/>
        <v>42500.162600000003</v>
      </c>
    </row>
    <row r="1129" spans="1:17" ht="12.95" customHeight="1">
      <c r="A1129" s="69" t="s">
        <v>281</v>
      </c>
      <c r="B1129" s="70" t="s">
        <v>46</v>
      </c>
      <c r="C1129" s="71">
        <v>57806.404999999999</v>
      </c>
      <c r="D1129" s="72">
        <v>3.0000000000000001E-3</v>
      </c>
      <c r="E1129" s="22">
        <f t="shared" si="102"/>
        <v>32271.57114366407</v>
      </c>
      <c r="F1129" s="22">
        <f t="shared" si="103"/>
        <v>32271.5</v>
      </c>
      <c r="G1129" s="22">
        <f t="shared" si="104"/>
        <v>4.269223000301281E-2</v>
      </c>
      <c r="K1129" s="22">
        <f>+G1129</f>
        <v>4.269223000301281E-2</v>
      </c>
      <c r="O1129" s="22">
        <f t="shared" ca="1" si="105"/>
        <v>3.3161316237682953E-2</v>
      </c>
      <c r="Q1129" s="51">
        <f t="shared" si="106"/>
        <v>42787.904999999999</v>
      </c>
    </row>
    <row r="1130" spans="1:17" ht="12.95" customHeight="1">
      <c r="A1130" s="16" t="s">
        <v>282</v>
      </c>
      <c r="B1130" s="17" t="s">
        <v>44</v>
      </c>
      <c r="C1130" s="16">
        <v>57815.706899999997</v>
      </c>
      <c r="D1130" s="16">
        <v>1E-4</v>
      </c>
      <c r="E1130" s="22">
        <f t="shared" si="102"/>
        <v>32287.072120042772</v>
      </c>
      <c r="F1130" s="22">
        <f t="shared" si="103"/>
        <v>32287</v>
      </c>
      <c r="G1130" s="22">
        <f t="shared" si="104"/>
        <v>4.327814000134822E-2</v>
      </c>
      <c r="K1130" s="22">
        <f>+G1130</f>
        <v>4.327814000134822E-2</v>
      </c>
      <c r="O1130" s="22">
        <f t="shared" ca="1" si="105"/>
        <v>3.3184028133798948E-2</v>
      </c>
      <c r="Q1130" s="51">
        <f t="shared" si="106"/>
        <v>42797.206899999997</v>
      </c>
    </row>
    <row r="1131" spans="1:17" ht="12.95" customHeight="1">
      <c r="A1131" s="73" t="s">
        <v>283</v>
      </c>
      <c r="B1131" s="74" t="s">
        <v>44</v>
      </c>
      <c r="C1131" s="75">
        <v>57829.509299999998</v>
      </c>
      <c r="D1131" s="75">
        <v>5.0000000000000001E-4</v>
      </c>
      <c r="E1131" s="22">
        <f t="shared" si="102"/>
        <v>32310.072870036798</v>
      </c>
      <c r="F1131" s="22">
        <f t="shared" si="103"/>
        <v>32310</v>
      </c>
      <c r="G1131" s="22">
        <f t="shared" si="104"/>
        <v>4.3728199998440687E-2</v>
      </c>
      <c r="K1131" s="22">
        <f>+G1131</f>
        <v>4.3728199998440687E-2</v>
      </c>
      <c r="O1131" s="22">
        <f t="shared" ca="1" si="105"/>
        <v>3.321772965706786E-2</v>
      </c>
      <c r="Q1131" s="51">
        <f t="shared" si="106"/>
        <v>42811.009299999998</v>
      </c>
    </row>
    <row r="1132" spans="1:17" ht="12.95" customHeight="1">
      <c r="A1132" s="56" t="s">
        <v>284</v>
      </c>
      <c r="B1132" s="57" t="s">
        <v>44</v>
      </c>
      <c r="C1132" s="58">
        <v>57830.708200000001</v>
      </c>
      <c r="D1132" s="58">
        <v>4.0000000000000002E-4</v>
      </c>
      <c r="E1132" s="22">
        <f t="shared" si="102"/>
        <v>32312.070754402408</v>
      </c>
      <c r="F1132" s="22">
        <f t="shared" si="103"/>
        <v>32312</v>
      </c>
      <c r="G1132" s="22">
        <f t="shared" si="104"/>
        <v>4.2458640004042536E-2</v>
      </c>
      <c r="K1132" s="22">
        <f>+G1132</f>
        <v>4.2458640004042536E-2</v>
      </c>
      <c r="O1132" s="22">
        <f t="shared" ca="1" si="105"/>
        <v>3.3220660224308626E-2</v>
      </c>
      <c r="Q1132" s="51">
        <f t="shared" si="106"/>
        <v>42812.208200000001</v>
      </c>
    </row>
    <row r="1133" spans="1:17" ht="12.95" customHeight="1">
      <c r="A1133" s="16" t="s">
        <v>282</v>
      </c>
      <c r="B1133" s="17" t="s">
        <v>44</v>
      </c>
      <c r="C1133" s="16">
        <v>57830.7094</v>
      </c>
      <c r="D1133" s="16">
        <v>1E-4</v>
      </c>
      <c r="E1133" s="22">
        <f t="shared" si="102"/>
        <v>32312.072754119847</v>
      </c>
      <c r="F1133" s="22">
        <f t="shared" si="103"/>
        <v>32312</v>
      </c>
      <c r="G1133" s="22">
        <f t="shared" si="104"/>
        <v>4.3658640002831817E-2</v>
      </c>
      <c r="K1133" s="22">
        <f>+G1133</f>
        <v>4.3658640002831817E-2</v>
      </c>
      <c r="O1133" s="22">
        <f t="shared" ca="1" si="105"/>
        <v>3.3220660224308626E-2</v>
      </c>
      <c r="Q1133" s="51">
        <f t="shared" si="106"/>
        <v>42812.2094</v>
      </c>
    </row>
    <row r="1134" spans="1:17" ht="12.95" customHeight="1">
      <c r="A1134" s="16" t="s">
        <v>282</v>
      </c>
      <c r="B1134" s="17" t="s">
        <v>46</v>
      </c>
      <c r="C1134" s="16">
        <v>57848.412600000003</v>
      </c>
      <c r="D1134" s="16">
        <v>1E-4</v>
      </c>
      <c r="E1134" s="22">
        <f t="shared" si="102"/>
        <v>32341.573918938597</v>
      </c>
      <c r="F1134" s="22">
        <f t="shared" si="103"/>
        <v>32341.5</v>
      </c>
      <c r="G1134" s="22">
        <f t="shared" si="104"/>
        <v>4.4357630009471904E-2</v>
      </c>
      <c r="K1134" s="22">
        <f>+G1134</f>
        <v>4.4357630009471904E-2</v>
      </c>
      <c r="O1134" s="22">
        <f t="shared" ca="1" si="105"/>
        <v>3.3263886091110043E-2</v>
      </c>
      <c r="Q1134" s="51">
        <f t="shared" si="106"/>
        <v>42829.912600000003</v>
      </c>
    </row>
    <row r="1135" spans="1:17" ht="12.95" customHeight="1">
      <c r="A1135" s="16" t="s">
        <v>282</v>
      </c>
      <c r="B1135" s="17" t="s">
        <v>46</v>
      </c>
      <c r="C1135" s="16">
        <v>57866.4162</v>
      </c>
      <c r="D1135" s="16">
        <v>1E-4</v>
      </c>
      <c r="E1135" s="22">
        <f t="shared" si="102"/>
        <v>32371.575679689799</v>
      </c>
      <c r="F1135" s="22">
        <f t="shared" si="103"/>
        <v>32371.5</v>
      </c>
      <c r="G1135" s="22">
        <f t="shared" si="104"/>
        <v>4.5414230007736478E-2</v>
      </c>
      <c r="K1135" s="22">
        <f>+G1135</f>
        <v>4.5414230007736478E-2</v>
      </c>
      <c r="O1135" s="22">
        <f t="shared" ca="1" si="105"/>
        <v>3.3307844599721664E-2</v>
      </c>
      <c r="Q1135" s="51">
        <f t="shared" si="106"/>
        <v>42847.9162</v>
      </c>
    </row>
    <row r="1136" spans="1:17" ht="12.95" customHeight="1">
      <c r="A1136" s="16" t="s">
        <v>282</v>
      </c>
      <c r="B1136" s="17" t="s">
        <v>46</v>
      </c>
      <c r="C1136" s="16">
        <v>57872.418100000003</v>
      </c>
      <c r="D1136" s="16">
        <v>2.9999999999999997E-4</v>
      </c>
      <c r="E1136" s="22">
        <f t="shared" si="102"/>
        <v>32381.577433108712</v>
      </c>
      <c r="F1136" s="22">
        <f t="shared" si="103"/>
        <v>32381.5</v>
      </c>
      <c r="G1136" s="22">
        <f t="shared" si="104"/>
        <v>4.6466430001601111E-2</v>
      </c>
      <c r="K1136" s="22">
        <f>+G1136</f>
        <v>4.6466430001601111E-2</v>
      </c>
      <c r="O1136" s="22">
        <f t="shared" ca="1" si="105"/>
        <v>3.3322497435925524E-2</v>
      </c>
      <c r="Q1136" s="51">
        <f t="shared" si="106"/>
        <v>42853.918100000003</v>
      </c>
    </row>
    <row r="1137" spans="1:17" ht="12.95" customHeight="1">
      <c r="A1137" s="16" t="s">
        <v>282</v>
      </c>
      <c r="B1137" s="17" t="s">
        <v>46</v>
      </c>
      <c r="C1137" s="16">
        <v>57893.4202</v>
      </c>
      <c r="D1137" s="16">
        <v>1E-4</v>
      </c>
      <c r="E1137" s="22">
        <f t="shared" si="102"/>
        <v>32416.575987812928</v>
      </c>
      <c r="F1137" s="22">
        <f t="shared" si="103"/>
        <v>32416.5</v>
      </c>
      <c r="G1137" s="22">
        <f t="shared" si="104"/>
        <v>4.5599130004120525E-2</v>
      </c>
      <c r="K1137" s="22">
        <f>+G1137</f>
        <v>4.5599130004120525E-2</v>
      </c>
      <c r="O1137" s="22">
        <f t="shared" ca="1" si="105"/>
        <v>3.3373782362639076E-2</v>
      </c>
      <c r="Q1137" s="51">
        <f t="shared" si="106"/>
        <v>42874.9202</v>
      </c>
    </row>
    <row r="1138" spans="1:17" ht="12.95" customHeight="1">
      <c r="A1138" s="16" t="s">
        <v>285</v>
      </c>
      <c r="B1138" s="17" t="s">
        <v>44</v>
      </c>
      <c r="C1138" s="16">
        <v>58083.945699999997</v>
      </c>
      <c r="D1138" s="16">
        <v>1E-4</v>
      </c>
      <c r="E1138" s="22">
        <f t="shared" si="102"/>
        <v>32734.07362539673</v>
      </c>
      <c r="F1138" s="22">
        <f t="shared" si="103"/>
        <v>32734</v>
      </c>
      <c r="G1138" s="22">
        <f t="shared" si="104"/>
        <v>4.4181479999679141E-2</v>
      </c>
      <c r="K1138" s="22">
        <f>+G1138</f>
        <v>4.4181479999679141E-2</v>
      </c>
      <c r="O1138" s="22">
        <f t="shared" ca="1" si="105"/>
        <v>3.3839009912111973E-2</v>
      </c>
      <c r="Q1138" s="51">
        <f t="shared" si="106"/>
        <v>43065.445699999997</v>
      </c>
    </row>
    <row r="1139" spans="1:17" ht="12.95" customHeight="1">
      <c r="A1139" s="56" t="s">
        <v>286</v>
      </c>
      <c r="B1139" s="57" t="s">
        <v>46</v>
      </c>
      <c r="C1139" s="58">
        <v>58166.457309999998</v>
      </c>
      <c r="D1139" s="58">
        <v>4.0000000000000003E-5</v>
      </c>
      <c r="E1139" s="22">
        <f t="shared" si="102"/>
        <v>32871.573546657855</v>
      </c>
      <c r="F1139" s="22">
        <f t="shared" si="103"/>
        <v>32871.5</v>
      </c>
      <c r="G1139" s="22">
        <f t="shared" si="104"/>
        <v>4.413423000369221E-2</v>
      </c>
      <c r="K1139" s="22">
        <f>+G1139</f>
        <v>4.413423000369221E-2</v>
      </c>
      <c r="O1139" s="22">
        <f t="shared" ca="1" si="105"/>
        <v>3.4040486409915194E-2</v>
      </c>
      <c r="Q1139" s="51">
        <f t="shared" si="106"/>
        <v>43147.957309999998</v>
      </c>
    </row>
    <row r="1140" spans="1:17" ht="12.95" customHeight="1">
      <c r="A1140" s="76" t="s">
        <v>286</v>
      </c>
      <c r="B1140" s="77" t="s">
        <v>46</v>
      </c>
      <c r="C1140" s="78">
        <v>58166.457309999998</v>
      </c>
      <c r="D1140" s="78">
        <v>4.0000000000000003E-5</v>
      </c>
      <c r="E1140" s="22">
        <f t="shared" si="102"/>
        <v>32871.573546657855</v>
      </c>
      <c r="F1140" s="22">
        <f t="shared" si="103"/>
        <v>32871.5</v>
      </c>
      <c r="G1140" s="22">
        <f t="shared" si="104"/>
        <v>4.413423000369221E-2</v>
      </c>
      <c r="K1140" s="22">
        <f>+G1140</f>
        <v>4.413423000369221E-2</v>
      </c>
      <c r="O1140" s="22">
        <f t="shared" ca="1" si="105"/>
        <v>3.4040486409915194E-2</v>
      </c>
      <c r="Q1140" s="51">
        <f t="shared" si="106"/>
        <v>43147.957309999998</v>
      </c>
    </row>
    <row r="1141" spans="1:17" ht="12.95" customHeight="1">
      <c r="A1141" s="56" t="s">
        <v>284</v>
      </c>
      <c r="B1141" s="57" t="s">
        <v>44</v>
      </c>
      <c r="C1141" s="58">
        <v>58262.772499999999</v>
      </c>
      <c r="D1141" s="58">
        <v>2.0000000000000001E-4</v>
      </c>
      <c r="E1141" s="22">
        <f t="shared" si="102"/>
        <v>33032.076184301826</v>
      </c>
      <c r="F1141" s="22">
        <f t="shared" si="103"/>
        <v>33032</v>
      </c>
      <c r="G1141" s="22">
        <f t="shared" si="104"/>
        <v>4.5717039996816311E-2</v>
      </c>
      <c r="K1141" s="22">
        <f>+G1141</f>
        <v>4.5717039996816311E-2</v>
      </c>
      <c r="O1141" s="22">
        <f t="shared" ca="1" si="105"/>
        <v>3.4275664430987313E-2</v>
      </c>
      <c r="Q1141" s="51">
        <f t="shared" si="106"/>
        <v>43244.272499999999</v>
      </c>
    </row>
    <row r="1142" spans="1:17" ht="12.95" customHeight="1">
      <c r="A1142" s="56" t="s">
        <v>296</v>
      </c>
      <c r="B1142" s="57" t="s">
        <v>46</v>
      </c>
      <c r="C1142" s="58">
        <v>58269.674242000001</v>
      </c>
      <c r="D1142" s="58">
        <v>8.7999999999999998E-5</v>
      </c>
      <c r="E1142" s="22">
        <f t="shared" si="102"/>
        <v>33043.577462504552</v>
      </c>
      <c r="F1142" s="22">
        <f t="shared" si="103"/>
        <v>33043.5</v>
      </c>
      <c r="G1142" s="22">
        <f t="shared" si="104"/>
        <v>4.648407000786392E-2</v>
      </c>
      <c r="K1142" s="22">
        <f>+G1142</f>
        <v>4.648407000786392E-2</v>
      </c>
      <c r="O1142" s="22">
        <f t="shared" ca="1" si="105"/>
        <v>3.4292515192621761E-2</v>
      </c>
      <c r="Q1142" s="51">
        <f t="shared" si="106"/>
        <v>43251.174242000001</v>
      </c>
    </row>
    <row r="1143" spans="1:17" ht="12.95" customHeight="1">
      <c r="A1143" s="73" t="s">
        <v>287</v>
      </c>
      <c r="B1143" s="79" t="s">
        <v>44</v>
      </c>
      <c r="C1143" s="73">
        <v>58493.805200000003</v>
      </c>
      <c r="D1143" s="73">
        <v>1E-4</v>
      </c>
      <c r="E1143" s="22">
        <f t="shared" si="102"/>
        <v>33417.076283787777</v>
      </c>
      <c r="F1143" s="22">
        <f t="shared" si="103"/>
        <v>33417</v>
      </c>
      <c r="G1143" s="22">
        <f t="shared" si="104"/>
        <v>4.5776740007568151E-2</v>
      </c>
      <c r="K1143" s="22">
        <f>+G1143</f>
        <v>4.5776740007568151E-2</v>
      </c>
      <c r="O1143" s="22">
        <f t="shared" ca="1" si="105"/>
        <v>3.4839798624836341E-2</v>
      </c>
      <c r="Q1143" s="51">
        <f t="shared" si="106"/>
        <v>43475.305200000003</v>
      </c>
    </row>
    <row r="1144" spans="1:17" ht="12.95" customHeight="1">
      <c r="A1144" s="56" t="s">
        <v>288</v>
      </c>
      <c r="B1144" s="57" t="s">
        <v>44</v>
      </c>
      <c r="C1144" s="58">
        <v>58532.210500000001</v>
      </c>
      <c r="D1144" s="58" t="s">
        <v>289</v>
      </c>
      <c r="E1144" s="22">
        <f t="shared" si="102"/>
        <v>33481.07607395076</v>
      </c>
      <c r="F1144" s="22">
        <f t="shared" si="103"/>
        <v>33481</v>
      </c>
      <c r="G1144" s="22">
        <f t="shared" si="104"/>
        <v>4.5650820000446402E-2</v>
      </c>
      <c r="K1144" s="22">
        <f>+G1144</f>
        <v>4.5650820000446402E-2</v>
      </c>
      <c r="O1144" s="22">
        <f t="shared" ca="1" si="105"/>
        <v>3.4933576776541103E-2</v>
      </c>
      <c r="Q1144" s="51">
        <f t="shared" si="106"/>
        <v>43513.710500000001</v>
      </c>
    </row>
    <row r="1145" spans="1:17" ht="12.95" customHeight="1">
      <c r="A1145" s="56" t="s">
        <v>290</v>
      </c>
      <c r="B1145" s="57" t="s">
        <v>44</v>
      </c>
      <c r="C1145" s="58">
        <v>58563.414799999999</v>
      </c>
      <c r="D1145" s="58">
        <v>1E-4</v>
      </c>
      <c r="E1145" s="22">
        <f t="shared" si="102"/>
        <v>33533.07589304298</v>
      </c>
      <c r="F1145" s="22">
        <f t="shared" si="103"/>
        <v>33533</v>
      </c>
      <c r="G1145" s="22">
        <f t="shared" si="104"/>
        <v>4.5542260006186552E-2</v>
      </c>
      <c r="K1145" s="22">
        <f>+G1145</f>
        <v>4.5542260006186552E-2</v>
      </c>
      <c r="O1145" s="22">
        <f t="shared" ca="1" si="105"/>
        <v>3.5009771524801239E-2</v>
      </c>
      <c r="Q1145" s="51">
        <f t="shared" si="106"/>
        <v>43544.914799999999</v>
      </c>
    </row>
    <row r="1146" spans="1:17" ht="12.95" customHeight="1">
      <c r="A1146" s="56" t="s">
        <v>290</v>
      </c>
      <c r="B1146" s="57" t="s">
        <v>44</v>
      </c>
      <c r="C1146" s="58">
        <v>58566.416100000002</v>
      </c>
      <c r="D1146" s="58">
        <v>1E-4</v>
      </c>
      <c r="E1146" s="22">
        <f t="shared" si="102"/>
        <v>33538.077353003362</v>
      </c>
      <c r="F1146" s="22">
        <f t="shared" si="103"/>
        <v>33538</v>
      </c>
      <c r="G1146" s="22">
        <f t="shared" si="104"/>
        <v>4.6418360005191062E-2</v>
      </c>
      <c r="K1146" s="22">
        <f>+G1146</f>
        <v>4.6418360005191062E-2</v>
      </c>
      <c r="O1146" s="22">
        <f t="shared" ca="1" si="105"/>
        <v>3.5017097942903169E-2</v>
      </c>
      <c r="Q1146" s="51">
        <f t="shared" si="106"/>
        <v>43547.916100000002</v>
      </c>
    </row>
    <row r="1147" spans="1:17" ht="12.95" customHeight="1">
      <c r="A1147" s="56" t="s">
        <v>290</v>
      </c>
      <c r="B1147" s="57" t="s">
        <v>44</v>
      </c>
      <c r="C1147" s="58">
        <v>58594.619700000003</v>
      </c>
      <c r="D1147" s="58">
        <v>1E-4</v>
      </c>
      <c r="E1147" s="22">
        <f t="shared" si="102"/>
        <v>33585.076711993941</v>
      </c>
      <c r="F1147" s="22">
        <f t="shared" si="103"/>
        <v>33585</v>
      </c>
      <c r="G1147" s="22">
        <f t="shared" si="104"/>
        <v>4.6033700004045386E-2</v>
      </c>
      <c r="K1147" s="22">
        <f>+G1147</f>
        <v>4.6033700004045386E-2</v>
      </c>
      <c r="O1147" s="22">
        <f t="shared" ca="1" si="105"/>
        <v>3.5085966273061361E-2</v>
      </c>
      <c r="Q1147" s="51">
        <f t="shared" si="106"/>
        <v>43576.119700000003</v>
      </c>
    </row>
    <row r="1148" spans="1:17" ht="12.95" customHeight="1">
      <c r="A1148" s="80" t="s">
        <v>291</v>
      </c>
      <c r="B1148" s="81" t="s">
        <v>44</v>
      </c>
      <c r="C1148" s="82">
        <v>58902.464800000002</v>
      </c>
      <c r="D1148" s="82">
        <v>2.0000000000000001E-4</v>
      </c>
      <c r="E1148" s="22">
        <f t="shared" si="102"/>
        <v>34098.079391382002</v>
      </c>
      <c r="F1148" s="22">
        <f t="shared" si="103"/>
        <v>34098</v>
      </c>
      <c r="G1148" s="22">
        <f t="shared" si="104"/>
        <v>4.7641560006013606E-2</v>
      </c>
      <c r="K1148" s="22">
        <f>+G1148</f>
        <v>4.7641560006013606E-2</v>
      </c>
      <c r="O1148" s="22">
        <f t="shared" ca="1" si="105"/>
        <v>3.5837656770319928E-2</v>
      </c>
      <c r="Q1148" s="51">
        <f t="shared" si="106"/>
        <v>43883.964800000002</v>
      </c>
    </row>
    <row r="1149" spans="1:17" ht="12.95" customHeight="1">
      <c r="A1149" s="80" t="s">
        <v>291</v>
      </c>
      <c r="B1149" s="81" t="s">
        <v>44</v>
      </c>
      <c r="C1149" s="82">
        <v>58902.464899999999</v>
      </c>
      <c r="D1149" s="82">
        <v>6.9999999999999999E-4</v>
      </c>
      <c r="E1149" s="22">
        <f t="shared" si="102"/>
        <v>34098.079558025122</v>
      </c>
      <c r="F1149" s="22">
        <f t="shared" si="103"/>
        <v>34098</v>
      </c>
      <c r="G1149" s="22">
        <f t="shared" si="104"/>
        <v>4.7741560003487393E-2</v>
      </c>
      <c r="K1149" s="22">
        <f>+G1149</f>
        <v>4.7741560003487393E-2</v>
      </c>
      <c r="O1149" s="22">
        <f t="shared" ca="1" si="105"/>
        <v>3.5837656770319928E-2</v>
      </c>
      <c r="Q1149" s="51">
        <f t="shared" si="106"/>
        <v>43883.964899999999</v>
      </c>
    </row>
    <row r="1150" spans="1:17" ht="12.95" customHeight="1">
      <c r="A1150" s="19" t="s">
        <v>302</v>
      </c>
      <c r="B1150" s="20" t="s">
        <v>46</v>
      </c>
      <c r="C1150" s="90">
        <v>58912.365699999966</v>
      </c>
      <c r="D1150" s="90">
        <v>3.8999999999999999E-4</v>
      </c>
      <c r="E1150" s="22">
        <f t="shared" si="102"/>
        <v>34114.578560049413</v>
      </c>
      <c r="F1150" s="22">
        <f t="shared" si="103"/>
        <v>34114.5</v>
      </c>
      <c r="G1150" s="22">
        <f t="shared" si="104"/>
        <v>4.7142689967586193E-2</v>
      </c>
      <c r="K1150" s="22">
        <f>+G1150</f>
        <v>4.7142689967586193E-2</v>
      </c>
      <c r="O1150" s="22">
        <f t="shared" ca="1" si="105"/>
        <v>3.5861833950056321E-2</v>
      </c>
      <c r="Q1150" s="51">
        <f t="shared" si="106"/>
        <v>43893.865699999966</v>
      </c>
    </row>
    <row r="1151" spans="1:17" ht="12.95" customHeight="1">
      <c r="A1151" s="19" t="s">
        <v>302</v>
      </c>
      <c r="B1151" s="20" t="s">
        <v>44</v>
      </c>
      <c r="C1151" s="90">
        <v>58920.466800000053</v>
      </c>
      <c r="D1151" s="90">
        <v>3.4000000000000002E-4</v>
      </c>
      <c r="E1151" s="22">
        <f t="shared" si="102"/>
        <v>34128.078485843376</v>
      </c>
      <c r="F1151" s="22">
        <f t="shared" si="103"/>
        <v>34128</v>
      </c>
      <c r="G1151" s="22">
        <f t="shared" si="104"/>
        <v>4.7098160051973537E-2</v>
      </c>
      <c r="K1151" s="22">
        <f>+G1151</f>
        <v>4.7098160051973537E-2</v>
      </c>
      <c r="O1151" s="22">
        <f t="shared" ca="1" si="105"/>
        <v>3.5881615278931536E-2</v>
      </c>
      <c r="Q1151" s="51">
        <f t="shared" si="106"/>
        <v>43901.966800000053</v>
      </c>
    </row>
    <row r="1152" spans="1:17" ht="12.95" customHeight="1">
      <c r="A1152" s="80" t="s">
        <v>291</v>
      </c>
      <c r="B1152" s="81" t="s">
        <v>44</v>
      </c>
      <c r="C1152" s="82">
        <v>58924.6685</v>
      </c>
      <c r="D1152" s="82">
        <v>2.9999999999999997E-4</v>
      </c>
      <c r="E1152" s="22">
        <f t="shared" si="102"/>
        <v>34135.080329816068</v>
      </c>
      <c r="F1152" s="22">
        <f t="shared" si="103"/>
        <v>34135</v>
      </c>
      <c r="G1152" s="22">
        <f t="shared" si="104"/>
        <v>4.8204700004134793E-2</v>
      </c>
      <c r="K1152" s="22">
        <f>+G1152</f>
        <v>4.8204700004134793E-2</v>
      </c>
      <c r="O1152" s="22">
        <f t="shared" ca="1" si="105"/>
        <v>3.5891872264274247E-2</v>
      </c>
      <c r="Q1152" s="51">
        <f t="shared" si="106"/>
        <v>43906.1685</v>
      </c>
    </row>
    <row r="1153" spans="1:21" ht="12.95" customHeight="1">
      <c r="A1153" s="19" t="s">
        <v>302</v>
      </c>
      <c r="B1153" s="20" t="s">
        <v>44</v>
      </c>
      <c r="C1153" s="90">
        <v>58950.471729999874</v>
      </c>
      <c r="D1153" s="90">
        <v>2.9E-4</v>
      </c>
      <c r="E1153" s="22">
        <f t="shared" si="102"/>
        <v>34178.079637347037</v>
      </c>
      <c r="F1153" s="22">
        <f t="shared" si="103"/>
        <v>34178</v>
      </c>
      <c r="G1153" s="22">
        <f t="shared" si="104"/>
        <v>4.7789159878448118E-2</v>
      </c>
      <c r="K1153" s="22">
        <f>+G1153</f>
        <v>4.7789159878448118E-2</v>
      </c>
      <c r="O1153" s="22">
        <f t="shared" ca="1" si="105"/>
        <v>3.5954879459950892E-2</v>
      </c>
      <c r="Q1153" s="51">
        <f t="shared" si="106"/>
        <v>43931.971729999874</v>
      </c>
    </row>
    <row r="1154" spans="1:21" ht="12.95" customHeight="1">
      <c r="A1154" s="80" t="s">
        <v>292</v>
      </c>
      <c r="B1154" s="81" t="s">
        <v>46</v>
      </c>
      <c r="C1154" s="82">
        <v>58954.370499999997</v>
      </c>
      <c r="D1154" s="82" t="s">
        <v>293</v>
      </c>
      <c r="E1154" s="22">
        <f t="shared" si="102"/>
        <v>34184.576669316622</v>
      </c>
      <c r="F1154" s="22">
        <f t="shared" si="103"/>
        <v>34184.5</v>
      </c>
      <c r="G1154" s="22">
        <f t="shared" si="104"/>
        <v>4.6008090001123492E-2</v>
      </c>
      <c r="K1154" s="22">
        <f>+G1154</f>
        <v>4.6008090001123492E-2</v>
      </c>
      <c r="O1154" s="22">
        <f t="shared" ca="1" si="105"/>
        <v>3.5964403803483411E-2</v>
      </c>
      <c r="Q1154" s="51">
        <f t="shared" si="106"/>
        <v>43935.870499999997</v>
      </c>
    </row>
    <row r="1155" spans="1:21" ht="12.95" customHeight="1">
      <c r="A1155" s="19" t="s">
        <v>302</v>
      </c>
      <c r="B1155" s="20" t="s">
        <v>44</v>
      </c>
      <c r="C1155" s="90">
        <v>58962.472730000038</v>
      </c>
      <c r="D1155" s="90">
        <v>2.7999999999999998E-4</v>
      </c>
      <c r="E1155" s="22">
        <f t="shared" si="102"/>
        <v>34198.078478177769</v>
      </c>
      <c r="F1155" s="22">
        <f t="shared" si="103"/>
        <v>34198</v>
      </c>
      <c r="G1155" s="22">
        <f t="shared" si="104"/>
        <v>4.709356003877474E-2</v>
      </c>
      <c r="K1155" s="22">
        <f>+G1155</f>
        <v>4.709356003877474E-2</v>
      </c>
      <c r="O1155" s="22">
        <f t="shared" ca="1" si="105"/>
        <v>3.598418513235864E-2</v>
      </c>
      <c r="Q1155" s="51">
        <f t="shared" si="106"/>
        <v>43943.972730000038</v>
      </c>
    </row>
    <row r="1156" spans="1:21" ht="12.95" customHeight="1">
      <c r="A1156" s="80" t="s">
        <v>292</v>
      </c>
      <c r="B1156" s="81" t="s">
        <v>46</v>
      </c>
      <c r="C1156" s="82">
        <v>58963.372199999998</v>
      </c>
      <c r="D1156" s="82" t="s">
        <v>293</v>
      </c>
      <c r="E1156" s="22">
        <f t="shared" si="102"/>
        <v>34199.577383049109</v>
      </c>
      <c r="F1156" s="22">
        <f t="shared" si="103"/>
        <v>34199.5</v>
      </c>
      <c r="G1156" s="22">
        <f t="shared" si="104"/>
        <v>4.6436389995506033E-2</v>
      </c>
      <c r="K1156" s="22">
        <f>+G1156</f>
        <v>4.6436389995506033E-2</v>
      </c>
      <c r="O1156" s="22">
        <f t="shared" ca="1" si="105"/>
        <v>3.5986383057789215E-2</v>
      </c>
      <c r="Q1156" s="51">
        <f t="shared" si="106"/>
        <v>43944.872199999998</v>
      </c>
    </row>
    <row r="1157" spans="1:21" ht="12.95" customHeight="1">
      <c r="A1157" s="80" t="s">
        <v>291</v>
      </c>
      <c r="B1157" s="81" t="s">
        <v>44</v>
      </c>
      <c r="C1157" s="82">
        <v>58978.6751</v>
      </c>
      <c r="D1157" s="82">
        <v>1E-4</v>
      </c>
      <c r="E1157" s="22">
        <f t="shared" si="102"/>
        <v>34225.078613058649</v>
      </c>
      <c r="F1157" s="22">
        <f t="shared" si="103"/>
        <v>34225</v>
      </c>
      <c r="G1157" s="22">
        <f t="shared" si="104"/>
        <v>4.7174500003166031E-2</v>
      </c>
      <c r="K1157" s="22">
        <f>+G1157</f>
        <v>4.7174500003166031E-2</v>
      </c>
      <c r="O1157" s="22">
        <f t="shared" ca="1" si="105"/>
        <v>3.6023747790109084E-2</v>
      </c>
      <c r="Q1157" s="51">
        <f t="shared" si="106"/>
        <v>43960.1751</v>
      </c>
    </row>
    <row r="1158" spans="1:21" ht="12.95" customHeight="1">
      <c r="A1158" s="80" t="s">
        <v>292</v>
      </c>
      <c r="B1158" s="81" t="s">
        <v>46</v>
      </c>
      <c r="C1158" s="82">
        <v>58990.3776</v>
      </c>
      <c r="D1158" s="82" t="s">
        <v>293</v>
      </c>
      <c r="E1158" s="22">
        <f t="shared" si="102"/>
        <v>34244.580024175921</v>
      </c>
      <c r="F1158" s="22">
        <f t="shared" si="103"/>
        <v>34244.5</v>
      </c>
      <c r="G1158" s="22">
        <f t="shared" si="104"/>
        <v>4.8021290007454809E-2</v>
      </c>
      <c r="K1158" s="22">
        <f>+G1158</f>
        <v>4.8021290007454809E-2</v>
      </c>
      <c r="O1158" s="22">
        <f t="shared" ca="1" si="105"/>
        <v>3.605232082070664E-2</v>
      </c>
      <c r="Q1158" s="51">
        <f t="shared" si="106"/>
        <v>43971.8776</v>
      </c>
    </row>
    <row r="1159" spans="1:21" ht="12.95" customHeight="1">
      <c r="A1159" s="65" t="s">
        <v>294</v>
      </c>
      <c r="B1159" s="12"/>
      <c r="C1159" s="18">
        <v>59234.911999999997</v>
      </c>
      <c r="D1159" s="11">
        <v>1E-4</v>
      </c>
      <c r="E1159" s="22">
        <f t="shared" si="102"/>
        <v>34652.079777794061</v>
      </c>
      <c r="F1159" s="22">
        <f t="shared" si="103"/>
        <v>34652</v>
      </c>
      <c r="G1159" s="22">
        <f t="shared" si="104"/>
        <v>4.7873439994873479E-2</v>
      </c>
      <c r="K1159" s="22">
        <f>+G1159</f>
        <v>4.7873439994873479E-2</v>
      </c>
      <c r="O1159" s="22">
        <f t="shared" ca="1" si="105"/>
        <v>3.664942389601436E-2</v>
      </c>
      <c r="Q1159" s="51">
        <f t="shared" si="106"/>
        <v>44216.411999999997</v>
      </c>
    </row>
    <row r="1160" spans="1:21" ht="12.95" customHeight="1">
      <c r="A1160" s="19" t="s">
        <v>300</v>
      </c>
      <c r="B1160" s="20" t="s">
        <v>44</v>
      </c>
      <c r="C1160" s="90">
        <v>59280.519800000002</v>
      </c>
      <c r="D1160" s="89">
        <v>1E-4</v>
      </c>
      <c r="E1160" s="22">
        <f t="shared" si="102"/>
        <v>34728.082038674613</v>
      </c>
      <c r="F1160" s="22">
        <f t="shared" si="103"/>
        <v>34728</v>
      </c>
      <c r="G1160" s="22">
        <f t="shared" si="104"/>
        <v>4.9230160009756219E-2</v>
      </c>
      <c r="K1160" s="22">
        <f>+G1160</f>
        <v>4.9230160009756219E-2</v>
      </c>
      <c r="O1160" s="22">
        <f t="shared" ca="1" si="105"/>
        <v>3.6760785451163777E-2</v>
      </c>
      <c r="Q1160" s="51">
        <f t="shared" si="106"/>
        <v>44262.019800000002</v>
      </c>
    </row>
    <row r="1161" spans="1:21" ht="12.95" customHeight="1">
      <c r="A1161" s="56" t="s">
        <v>295</v>
      </c>
      <c r="B1161" s="57" t="s">
        <v>44</v>
      </c>
      <c r="C1161" s="58">
        <v>59296.721100000002</v>
      </c>
      <c r="D1161" s="58">
        <v>1E-4</v>
      </c>
      <c r="E1161" s="22">
        <f t="shared" si="102"/>
        <v>34755.08039047417</v>
      </c>
      <c r="F1161" s="22">
        <f t="shared" si="103"/>
        <v>34755</v>
      </c>
      <c r="G1161" s="22">
        <f t="shared" si="104"/>
        <v>4.8241100004815962E-2</v>
      </c>
      <c r="K1161" s="22">
        <f>+G1161</f>
        <v>4.8241100004815962E-2</v>
      </c>
      <c r="O1161" s="22">
        <f t="shared" ca="1" si="105"/>
        <v>3.6800348108914235E-2</v>
      </c>
      <c r="Q1161" s="51">
        <f t="shared" si="106"/>
        <v>44278.221100000002</v>
      </c>
    </row>
    <row r="1162" spans="1:21" ht="12.95" customHeight="1">
      <c r="A1162" s="56" t="s">
        <v>295</v>
      </c>
      <c r="B1162" s="57" t="s">
        <v>46</v>
      </c>
      <c r="C1162" s="58">
        <v>59320.425199999998</v>
      </c>
      <c r="D1162" s="58">
        <v>2.0000000000000001E-4</v>
      </c>
      <c r="E1162" s="22">
        <f t="shared" si="102"/>
        <v>34794.581642280617</v>
      </c>
      <c r="F1162" s="22">
        <f t="shared" si="103"/>
        <v>34794.5</v>
      </c>
      <c r="G1162" s="22">
        <f t="shared" si="104"/>
        <v>4.8992290001478978E-2</v>
      </c>
      <c r="K1162" s="22">
        <f>+G1162</f>
        <v>4.8992290001478978E-2</v>
      </c>
      <c r="O1162" s="22">
        <f t="shared" ca="1" si="105"/>
        <v>3.6858226811919526E-2</v>
      </c>
      <c r="Q1162" s="51">
        <f t="shared" si="106"/>
        <v>44301.925199999998</v>
      </c>
    </row>
    <row r="1163" spans="1:21" ht="12.95" customHeight="1">
      <c r="A1163" s="21" t="s">
        <v>303</v>
      </c>
      <c r="B1163" s="83" t="s">
        <v>44</v>
      </c>
      <c r="C1163" s="84">
        <v>59344.631999999998</v>
      </c>
      <c r="D1163" s="85">
        <v>2E-3</v>
      </c>
      <c r="E1163" s="22">
        <f t="shared" si="102"/>
        <v>34834.920609051274</v>
      </c>
      <c r="F1163" s="22">
        <f t="shared" si="103"/>
        <v>34835</v>
      </c>
      <c r="G1163" s="22">
        <f t="shared" si="104"/>
        <v>-4.7641299999668263E-2</v>
      </c>
      <c r="O1163" s="22">
        <f t="shared" ca="1" si="105"/>
        <v>3.6917570798545199E-2</v>
      </c>
      <c r="Q1163" s="51">
        <f t="shared" si="106"/>
        <v>44326.131999999998</v>
      </c>
      <c r="U1163" s="22">
        <f>+G1163</f>
        <v>-4.7641299999668263E-2</v>
      </c>
    </row>
    <row r="1164" spans="1:21" ht="12.95" customHeight="1">
      <c r="A1164" s="19" t="s">
        <v>301</v>
      </c>
      <c r="B1164" s="20" t="s">
        <v>44</v>
      </c>
      <c r="C1164" s="90">
        <v>59611.767099999997</v>
      </c>
      <c r="D1164" s="89">
        <v>2.9999999999999997E-4</v>
      </c>
      <c r="E1164" s="22">
        <f t="shared" si="102"/>
        <v>35280.082874289867</v>
      </c>
      <c r="F1164" s="22">
        <f t="shared" si="103"/>
        <v>35280</v>
      </c>
      <c r="G1164" s="22">
        <f t="shared" si="104"/>
        <v>4.9731599996448494E-2</v>
      </c>
      <c r="K1164" s="22">
        <f>+G1164</f>
        <v>4.9731599996448494E-2</v>
      </c>
      <c r="O1164" s="22">
        <f t="shared" ca="1" si="105"/>
        <v>3.7569622009617443E-2</v>
      </c>
      <c r="Q1164" s="51">
        <f t="shared" si="106"/>
        <v>44593.267099999997</v>
      </c>
    </row>
    <row r="1165" spans="1:21" ht="12.95" customHeight="1">
      <c r="A1165" s="19" t="s">
        <v>301</v>
      </c>
      <c r="B1165" s="20" t="s">
        <v>44</v>
      </c>
      <c r="C1165" s="90">
        <v>59665.474699999999</v>
      </c>
      <c r="D1165" s="89">
        <v>1E-4</v>
      </c>
      <c r="E1165" s="22">
        <f t="shared" si="102"/>
        <v>35369.582894603664</v>
      </c>
      <c r="F1165" s="22">
        <f t="shared" si="103"/>
        <v>35369.5</v>
      </c>
      <c r="G1165" s="22">
        <f t="shared" si="104"/>
        <v>4.9743789997592103E-2</v>
      </c>
      <c r="K1165" s="22">
        <f>+G1165</f>
        <v>4.9743789997592103E-2</v>
      </c>
      <c r="O1165" s="22">
        <f t="shared" ca="1" si="105"/>
        <v>3.7700764893642089E-2</v>
      </c>
      <c r="Q1165" s="51">
        <f t="shared" si="106"/>
        <v>44646.974699999999</v>
      </c>
    </row>
    <row r="1166" spans="1:21" ht="12.95" customHeight="1">
      <c r="A1166" s="19" t="s">
        <v>301</v>
      </c>
      <c r="B1166" s="20" t="s">
        <v>44</v>
      </c>
      <c r="C1166" s="90">
        <v>59675.376100000001</v>
      </c>
      <c r="D1166" s="89">
        <v>1E-4</v>
      </c>
      <c r="E1166" s="22">
        <f t="shared" si="102"/>
        <v>35386.082896486732</v>
      </c>
      <c r="F1166" s="22">
        <f t="shared" si="103"/>
        <v>35386</v>
      </c>
      <c r="G1166" s="22">
        <f t="shared" si="104"/>
        <v>4.9744920004741289E-2</v>
      </c>
      <c r="K1166" s="22">
        <f>+G1166</f>
        <v>4.9744920004741289E-2</v>
      </c>
      <c r="O1166" s="22">
        <f t="shared" ca="1" si="105"/>
        <v>3.7724942073378467E-2</v>
      </c>
      <c r="Q1166" s="51">
        <f t="shared" si="106"/>
        <v>44656.876100000001</v>
      </c>
    </row>
    <row r="1167" spans="1:21" ht="12.95" customHeight="1">
      <c r="A1167" s="19" t="s">
        <v>301</v>
      </c>
      <c r="B1167" s="20" t="s">
        <v>44</v>
      </c>
      <c r="C1167" s="90">
        <v>59705.381399999998</v>
      </c>
      <c r="D1167" s="89">
        <v>1E-4</v>
      </c>
      <c r="E1167" s="22">
        <f t="shared" si="102"/>
        <v>35436.084664570233</v>
      </c>
      <c r="F1167" s="22">
        <f t="shared" si="103"/>
        <v>35436</v>
      </c>
      <c r="G1167" s="22">
        <f t="shared" si="104"/>
        <v>5.0805920000129845E-2</v>
      </c>
      <c r="K1167" s="22">
        <f>+G1167</f>
        <v>5.0805920000129845E-2</v>
      </c>
      <c r="O1167" s="22">
        <f t="shared" ca="1" si="105"/>
        <v>3.7798206254397823E-2</v>
      </c>
      <c r="Q1167" s="51">
        <f t="shared" si="106"/>
        <v>44686.881399999998</v>
      </c>
    </row>
    <row r="1168" spans="1:21" ht="12.95" customHeight="1">
      <c r="A1168" s="87" t="s">
        <v>304</v>
      </c>
      <c r="B1168" s="88" t="s">
        <v>44</v>
      </c>
      <c r="C1168" s="89">
        <v>60001.824200000003</v>
      </c>
      <c r="D1168" s="89">
        <v>1E-4</v>
      </c>
      <c r="E1168" s="22">
        <f t="shared" ref="E1168" si="107">+(C1168-C$7)/C$8</f>
        <v>35930.086195487253</v>
      </c>
      <c r="F1168" s="22">
        <f t="shared" si="103"/>
        <v>35930</v>
      </c>
      <c r="G1168" s="22">
        <f t="shared" ref="G1168" si="108">+C1168-(C$7+F1168*C$8)</f>
        <v>5.1724600009038113E-2</v>
      </c>
      <c r="K1168" s="22">
        <f>+G1168</f>
        <v>5.1724600009038113E-2</v>
      </c>
      <c r="O1168" s="22">
        <f t="shared" ref="O1168" ca="1" si="109">+C$11+C$12*$F1168</f>
        <v>3.8522056362869039E-2</v>
      </c>
      <c r="Q1168" s="51">
        <f t="shared" ref="Q1168" si="110">+C1168-15018.5</f>
        <v>44983.324200000003</v>
      </c>
    </row>
    <row r="1169" spans="3:4" ht="12.95" customHeight="1">
      <c r="C1169" s="86"/>
      <c r="D1169" s="86"/>
    </row>
    <row r="1170" spans="3:4" ht="12.95" customHeight="1">
      <c r="C1170" s="86"/>
      <c r="D1170" s="86"/>
    </row>
    <row r="1171" spans="3:4" ht="12.95" customHeight="1">
      <c r="C1171" s="86"/>
      <c r="D1171" s="86"/>
    </row>
    <row r="1172" spans="3:4" ht="12.95" customHeight="1">
      <c r="C1172" s="86"/>
      <c r="D1172" s="86"/>
    </row>
    <row r="1173" spans="3:4" ht="12.95" customHeight="1">
      <c r="C1173" s="86"/>
      <c r="D1173" s="86"/>
    </row>
    <row r="1174" spans="3:4" ht="12.95" customHeight="1">
      <c r="C1174" s="86"/>
      <c r="D1174" s="86"/>
    </row>
    <row r="1175" spans="3:4" ht="12.95" customHeight="1">
      <c r="C1175" s="86"/>
      <c r="D1175" s="86"/>
    </row>
    <row r="1176" spans="3:4" ht="12.95" customHeight="1">
      <c r="C1176" s="86"/>
      <c r="D1176" s="86"/>
    </row>
    <row r="1177" spans="3:4" ht="12.95" customHeight="1">
      <c r="C1177" s="86"/>
      <c r="D1177" s="86"/>
    </row>
    <row r="1178" spans="3:4" ht="12.95" customHeight="1">
      <c r="C1178" s="86"/>
      <c r="D1178" s="86"/>
    </row>
    <row r="1179" spans="3:4" ht="12.95" customHeight="1">
      <c r="C1179" s="86"/>
      <c r="D1179" s="86"/>
    </row>
    <row r="1180" spans="3:4" ht="12.95" customHeight="1">
      <c r="C1180" s="86"/>
      <c r="D1180" s="86"/>
    </row>
    <row r="1181" spans="3:4" ht="12.95" customHeight="1">
      <c r="C1181" s="86"/>
      <c r="D1181" s="86"/>
    </row>
    <row r="1182" spans="3:4" ht="12.95" customHeight="1">
      <c r="C1182" s="86"/>
      <c r="D1182" s="86"/>
    </row>
    <row r="1183" spans="3:4" ht="12.95" customHeight="1">
      <c r="C1183" s="86"/>
      <c r="D1183" s="86"/>
    </row>
    <row r="1184" spans="3:4" ht="12.95" customHeight="1">
      <c r="C1184" s="86"/>
      <c r="D1184" s="86"/>
    </row>
    <row r="1185" spans="3:4" ht="12.95" customHeight="1">
      <c r="C1185" s="86"/>
      <c r="D1185" s="86"/>
    </row>
    <row r="1186" spans="3:4" ht="12.95" customHeight="1">
      <c r="C1186" s="86"/>
      <c r="D1186" s="86"/>
    </row>
    <row r="1187" spans="3:4" ht="12.95" customHeight="1">
      <c r="C1187" s="86"/>
      <c r="D1187" s="86"/>
    </row>
    <row r="1188" spans="3:4" ht="12.95" customHeight="1">
      <c r="C1188" s="86"/>
      <c r="D1188" s="86"/>
    </row>
    <row r="1189" spans="3:4" ht="12.95" customHeight="1">
      <c r="C1189" s="86"/>
      <c r="D1189" s="86"/>
    </row>
    <row r="1190" spans="3:4" ht="12.95" customHeight="1">
      <c r="C1190" s="86"/>
      <c r="D1190" s="86"/>
    </row>
    <row r="1191" spans="3:4" ht="12.95" customHeight="1">
      <c r="C1191" s="86"/>
      <c r="D1191" s="86"/>
    </row>
    <row r="1192" spans="3:4" ht="12.95" customHeight="1">
      <c r="C1192" s="86"/>
      <c r="D1192" s="86"/>
    </row>
    <row r="1193" spans="3:4" ht="12.95" customHeight="1">
      <c r="C1193" s="86"/>
      <c r="D1193" s="86"/>
    </row>
    <row r="1194" spans="3:4" ht="12.95" customHeight="1">
      <c r="C1194" s="86"/>
      <c r="D1194" s="86"/>
    </row>
    <row r="1195" spans="3:4" ht="12.95" customHeight="1">
      <c r="C1195" s="86"/>
      <c r="D1195" s="86"/>
    </row>
    <row r="1196" spans="3:4" ht="12.95" customHeight="1">
      <c r="C1196" s="86"/>
      <c r="D1196" s="86"/>
    </row>
    <row r="1197" spans="3:4" ht="12.95" customHeight="1">
      <c r="C1197" s="86"/>
      <c r="D1197" s="86"/>
    </row>
    <row r="1198" spans="3:4" ht="12.95" customHeight="1">
      <c r="C1198" s="86"/>
      <c r="D1198" s="86"/>
    </row>
    <row r="1199" spans="3:4" ht="12.95" customHeight="1">
      <c r="C1199" s="86"/>
      <c r="D1199" s="86"/>
    </row>
    <row r="1200" spans="3:4" ht="12.95" customHeight="1">
      <c r="C1200" s="86"/>
      <c r="D1200" s="86"/>
    </row>
    <row r="1201" spans="3:4" ht="12.95" customHeight="1">
      <c r="C1201" s="86"/>
      <c r="D1201" s="86"/>
    </row>
    <row r="1202" spans="3:4" ht="12.95" customHeight="1">
      <c r="C1202" s="86"/>
      <c r="D1202" s="86"/>
    </row>
    <row r="1203" spans="3:4" ht="12.95" customHeight="1">
      <c r="C1203" s="86"/>
      <c r="D1203" s="86"/>
    </row>
    <row r="1204" spans="3:4" ht="12.95" customHeight="1">
      <c r="C1204" s="86"/>
      <c r="D1204" s="86"/>
    </row>
    <row r="1205" spans="3:4" ht="12.95" customHeight="1">
      <c r="C1205" s="86"/>
      <c r="D1205" s="86"/>
    </row>
    <row r="1206" spans="3:4" ht="12.95" customHeight="1">
      <c r="C1206" s="86"/>
      <c r="D1206" s="86"/>
    </row>
    <row r="1207" spans="3:4" ht="12.95" customHeight="1">
      <c r="C1207" s="86"/>
      <c r="D1207" s="86"/>
    </row>
    <row r="1208" spans="3:4" ht="12.95" customHeight="1">
      <c r="C1208" s="86"/>
      <c r="D1208" s="86"/>
    </row>
    <row r="1209" spans="3:4" ht="12.95" customHeight="1">
      <c r="C1209" s="86"/>
      <c r="D1209" s="86"/>
    </row>
    <row r="1210" spans="3:4" ht="12.95" customHeight="1">
      <c r="C1210" s="86"/>
      <c r="D1210" s="86"/>
    </row>
    <row r="1211" spans="3:4" ht="12.95" customHeight="1">
      <c r="C1211" s="86"/>
      <c r="D1211" s="86"/>
    </row>
    <row r="1212" spans="3:4" ht="12.95" customHeight="1">
      <c r="C1212" s="86"/>
      <c r="D1212" s="86"/>
    </row>
    <row r="1213" spans="3:4" ht="12.95" customHeight="1">
      <c r="C1213" s="86"/>
      <c r="D1213" s="86"/>
    </row>
    <row r="1214" spans="3:4" ht="12.95" customHeight="1">
      <c r="C1214" s="86"/>
      <c r="D1214" s="86"/>
    </row>
    <row r="1215" spans="3:4" ht="12.95" customHeight="1">
      <c r="C1215" s="86"/>
      <c r="D1215" s="86"/>
    </row>
    <row r="1216" spans="3:4" ht="12.95" customHeight="1">
      <c r="C1216" s="86"/>
      <c r="D1216" s="86"/>
    </row>
    <row r="1217" spans="3:4" ht="12.95" customHeight="1">
      <c r="C1217" s="86"/>
      <c r="D1217" s="86"/>
    </row>
    <row r="1218" spans="3:4" ht="12.95" customHeight="1">
      <c r="C1218" s="86"/>
      <c r="D1218" s="86"/>
    </row>
    <row r="1219" spans="3:4" ht="12.95" customHeight="1">
      <c r="C1219" s="86"/>
      <c r="D1219" s="86"/>
    </row>
    <row r="1220" spans="3:4" ht="12.95" customHeight="1">
      <c r="C1220" s="86"/>
      <c r="D1220" s="86"/>
    </row>
    <row r="1221" spans="3:4" ht="12.95" customHeight="1">
      <c r="C1221" s="86"/>
      <c r="D1221" s="86"/>
    </row>
    <row r="1222" spans="3:4" ht="12.95" customHeight="1">
      <c r="C1222" s="86"/>
      <c r="D1222" s="86"/>
    </row>
    <row r="1223" spans="3:4" ht="12.95" customHeight="1">
      <c r="C1223" s="86"/>
      <c r="D1223" s="86"/>
    </row>
    <row r="1224" spans="3:4" ht="12.95" customHeight="1">
      <c r="C1224" s="86"/>
      <c r="D1224" s="86"/>
    </row>
    <row r="1225" spans="3:4" ht="12.95" customHeight="1">
      <c r="C1225" s="86"/>
      <c r="D1225" s="86"/>
    </row>
    <row r="1226" spans="3:4" ht="12.95" customHeight="1">
      <c r="C1226" s="86"/>
      <c r="D1226" s="86"/>
    </row>
    <row r="1227" spans="3:4" ht="12.95" customHeight="1">
      <c r="C1227" s="86"/>
      <c r="D1227" s="86"/>
    </row>
    <row r="1228" spans="3:4" ht="12.95" customHeight="1">
      <c r="C1228" s="86"/>
      <c r="D1228" s="86"/>
    </row>
    <row r="1229" spans="3:4" ht="12.95" customHeight="1">
      <c r="C1229" s="86"/>
      <c r="D1229" s="86"/>
    </row>
    <row r="1230" spans="3:4" ht="12.95" customHeight="1">
      <c r="C1230" s="86"/>
      <c r="D1230" s="86"/>
    </row>
    <row r="1231" spans="3:4" ht="12.95" customHeight="1">
      <c r="C1231" s="86"/>
      <c r="D1231" s="86"/>
    </row>
    <row r="1232" spans="3:4" ht="12.95" customHeight="1">
      <c r="C1232" s="86"/>
      <c r="D1232" s="86"/>
    </row>
    <row r="1233" spans="3:4" ht="12.95" customHeight="1">
      <c r="C1233" s="86"/>
      <c r="D1233" s="86"/>
    </row>
    <row r="1234" spans="3:4" ht="12.95" customHeight="1">
      <c r="C1234" s="86"/>
      <c r="D1234" s="86"/>
    </row>
    <row r="1235" spans="3:4" ht="12.95" customHeight="1">
      <c r="C1235" s="86"/>
      <c r="D1235" s="86"/>
    </row>
    <row r="1236" spans="3:4" ht="12.95" customHeight="1">
      <c r="C1236" s="86"/>
      <c r="D1236" s="86"/>
    </row>
    <row r="1237" spans="3:4" ht="12.95" customHeight="1">
      <c r="C1237" s="86"/>
      <c r="D1237" s="86"/>
    </row>
    <row r="1238" spans="3:4" ht="12.95" customHeight="1">
      <c r="C1238" s="86"/>
      <c r="D1238" s="86"/>
    </row>
    <row r="1239" spans="3:4" ht="12.95" customHeight="1">
      <c r="C1239" s="86"/>
      <c r="D1239" s="86"/>
    </row>
    <row r="1240" spans="3:4" ht="12.95" customHeight="1">
      <c r="C1240" s="86"/>
      <c r="D1240" s="86"/>
    </row>
    <row r="1241" spans="3:4" ht="12.95" customHeight="1">
      <c r="C1241" s="86"/>
      <c r="D1241" s="86"/>
    </row>
    <row r="1242" spans="3:4" ht="12.95" customHeight="1">
      <c r="C1242" s="86"/>
      <c r="D1242" s="86"/>
    </row>
    <row r="1243" spans="3:4" ht="12.95" customHeight="1">
      <c r="C1243" s="86"/>
      <c r="D1243" s="86"/>
    </row>
    <row r="1244" spans="3:4" ht="12.95" customHeight="1">
      <c r="C1244" s="86"/>
      <c r="D1244" s="86"/>
    </row>
    <row r="1245" spans="3:4" ht="12.95" customHeight="1">
      <c r="C1245" s="86"/>
      <c r="D1245" s="86"/>
    </row>
    <row r="1246" spans="3:4" ht="12.95" customHeight="1">
      <c r="C1246" s="86"/>
      <c r="D1246" s="86"/>
    </row>
    <row r="1247" spans="3:4" ht="12.95" customHeight="1">
      <c r="C1247" s="86"/>
      <c r="D1247" s="86"/>
    </row>
    <row r="1248" spans="3:4" ht="12.95" customHeight="1">
      <c r="C1248" s="86"/>
      <c r="D1248" s="86"/>
    </row>
    <row r="1249" spans="3:4" ht="12.95" customHeight="1">
      <c r="C1249" s="86"/>
      <c r="D1249" s="86"/>
    </row>
    <row r="1250" spans="3:4" ht="12.95" customHeight="1">
      <c r="C1250" s="86"/>
      <c r="D1250" s="86"/>
    </row>
    <row r="1251" spans="3:4" ht="12.95" customHeight="1">
      <c r="C1251" s="86"/>
      <c r="D1251" s="86"/>
    </row>
    <row r="1252" spans="3:4" ht="12.95" customHeight="1">
      <c r="C1252" s="86"/>
      <c r="D1252" s="86"/>
    </row>
    <row r="1253" spans="3:4" ht="12.95" customHeight="1">
      <c r="C1253" s="86"/>
      <c r="D1253" s="86"/>
    </row>
    <row r="1254" spans="3:4" ht="12.95" customHeight="1">
      <c r="C1254" s="86"/>
      <c r="D1254" s="86"/>
    </row>
    <row r="1255" spans="3:4" ht="12.95" customHeight="1">
      <c r="C1255" s="86"/>
      <c r="D1255" s="86"/>
    </row>
    <row r="1256" spans="3:4" ht="12.95" customHeight="1">
      <c r="C1256" s="86"/>
      <c r="D1256" s="86"/>
    </row>
    <row r="1257" spans="3:4" ht="12.95" customHeight="1">
      <c r="C1257" s="86"/>
      <c r="D1257" s="86"/>
    </row>
    <row r="1258" spans="3:4" ht="12.95" customHeight="1">
      <c r="C1258" s="86"/>
      <c r="D1258" s="86"/>
    </row>
    <row r="1259" spans="3:4" ht="12.95" customHeight="1">
      <c r="C1259" s="86"/>
      <c r="D1259" s="86"/>
    </row>
    <row r="1260" spans="3:4" ht="12.95" customHeight="1">
      <c r="C1260" s="86"/>
      <c r="D1260" s="86"/>
    </row>
    <row r="1261" spans="3:4" ht="12.95" customHeight="1">
      <c r="C1261" s="86"/>
      <c r="D1261" s="86"/>
    </row>
    <row r="1262" spans="3:4" ht="12.95" customHeight="1">
      <c r="C1262" s="86"/>
      <c r="D1262" s="86"/>
    </row>
    <row r="1263" spans="3:4" ht="12.95" customHeight="1">
      <c r="C1263" s="86"/>
      <c r="D1263" s="86"/>
    </row>
    <row r="1264" spans="3:4" ht="12.95" customHeight="1">
      <c r="C1264" s="86"/>
      <c r="D1264" s="86"/>
    </row>
    <row r="1265" spans="3:4" ht="12.95" customHeight="1">
      <c r="C1265" s="86"/>
      <c r="D1265" s="86"/>
    </row>
    <row r="1266" spans="3:4" ht="12.95" customHeight="1">
      <c r="C1266" s="86"/>
      <c r="D1266" s="86"/>
    </row>
    <row r="1267" spans="3:4" ht="12.95" customHeight="1">
      <c r="C1267" s="86"/>
      <c r="D1267" s="86"/>
    </row>
    <row r="1268" spans="3:4" ht="12.95" customHeight="1">
      <c r="C1268" s="86"/>
      <c r="D1268" s="86"/>
    </row>
    <row r="1269" spans="3:4" ht="12.95" customHeight="1">
      <c r="C1269" s="86"/>
      <c r="D1269" s="86"/>
    </row>
    <row r="1270" spans="3:4" ht="12.95" customHeight="1">
      <c r="C1270" s="86"/>
      <c r="D1270" s="86"/>
    </row>
    <row r="1271" spans="3:4" ht="12.95" customHeight="1">
      <c r="C1271" s="86"/>
      <c r="D1271" s="86"/>
    </row>
    <row r="1272" spans="3:4" ht="12.95" customHeight="1">
      <c r="C1272" s="86"/>
      <c r="D1272" s="86"/>
    </row>
    <row r="1273" spans="3:4" ht="12.95" customHeight="1">
      <c r="C1273" s="86"/>
      <c r="D1273" s="86"/>
    </row>
    <row r="1274" spans="3:4" ht="12.95" customHeight="1">
      <c r="C1274" s="86"/>
      <c r="D1274" s="86"/>
    </row>
    <row r="1275" spans="3:4" ht="12.95" customHeight="1">
      <c r="C1275" s="86"/>
      <c r="D1275" s="86"/>
    </row>
    <row r="1276" spans="3:4" ht="12.95" customHeight="1">
      <c r="C1276" s="86"/>
      <c r="D1276" s="86"/>
    </row>
    <row r="1277" spans="3:4" ht="12.95" customHeight="1">
      <c r="C1277" s="86"/>
      <c r="D1277" s="86"/>
    </row>
    <row r="1278" spans="3:4" ht="12.95" customHeight="1">
      <c r="C1278" s="86"/>
      <c r="D1278" s="86"/>
    </row>
    <row r="1279" spans="3:4" ht="12.95" customHeight="1">
      <c r="C1279" s="86"/>
      <c r="D1279" s="86"/>
    </row>
    <row r="1280" spans="3:4" ht="12.95" customHeight="1">
      <c r="C1280" s="86"/>
      <c r="D1280" s="86"/>
    </row>
    <row r="1281" spans="3:4" ht="12.95" customHeight="1">
      <c r="C1281" s="86"/>
      <c r="D1281" s="86"/>
    </row>
    <row r="1282" spans="3:4" ht="12.95" customHeight="1">
      <c r="C1282" s="86"/>
      <c r="D1282" s="86"/>
    </row>
    <row r="1283" spans="3:4" ht="12.95" customHeight="1">
      <c r="C1283" s="86"/>
      <c r="D1283" s="86"/>
    </row>
    <row r="1284" spans="3:4" ht="12.95" customHeight="1">
      <c r="C1284" s="86"/>
      <c r="D1284" s="86"/>
    </row>
    <row r="1285" spans="3:4" ht="12.95" customHeight="1">
      <c r="C1285" s="86"/>
      <c r="D1285" s="86"/>
    </row>
    <row r="1286" spans="3:4" ht="12.95" customHeight="1">
      <c r="C1286" s="86"/>
      <c r="D1286" s="86"/>
    </row>
    <row r="1287" spans="3:4" ht="12.95" customHeight="1">
      <c r="C1287" s="86"/>
      <c r="D1287" s="86"/>
    </row>
    <row r="1288" spans="3:4" ht="12.95" customHeight="1">
      <c r="C1288" s="86"/>
      <c r="D1288" s="86"/>
    </row>
    <row r="1289" spans="3:4" ht="12.95" customHeight="1">
      <c r="C1289" s="86"/>
      <c r="D1289" s="86"/>
    </row>
    <row r="1290" spans="3:4" ht="12.95" customHeight="1">
      <c r="C1290" s="86"/>
      <c r="D1290" s="86"/>
    </row>
    <row r="1291" spans="3:4" ht="12.95" customHeight="1">
      <c r="C1291" s="86"/>
      <c r="D1291" s="86"/>
    </row>
    <row r="1292" spans="3:4" ht="12.95" customHeight="1">
      <c r="C1292" s="86"/>
      <c r="D1292" s="86"/>
    </row>
    <row r="1293" spans="3:4" ht="12.95" customHeight="1">
      <c r="C1293" s="86"/>
      <c r="D1293" s="86"/>
    </row>
    <row r="1294" spans="3:4" ht="12.95" customHeight="1">
      <c r="C1294" s="86"/>
      <c r="D1294" s="86"/>
    </row>
    <row r="1295" spans="3:4" ht="12.95" customHeight="1">
      <c r="C1295" s="86"/>
      <c r="D1295" s="86"/>
    </row>
    <row r="1296" spans="3:4" ht="12.95" customHeight="1">
      <c r="C1296" s="86"/>
      <c r="D1296" s="86"/>
    </row>
    <row r="1297" spans="3:4" ht="12.95" customHeight="1">
      <c r="C1297" s="86"/>
      <c r="D1297" s="86"/>
    </row>
    <row r="1298" spans="3:4" ht="12.95" customHeight="1">
      <c r="C1298" s="86"/>
      <c r="D1298" s="86"/>
    </row>
    <row r="1299" spans="3:4" ht="12.95" customHeight="1">
      <c r="C1299" s="86"/>
      <c r="D1299" s="86"/>
    </row>
    <row r="1300" spans="3:4" ht="12.95" customHeight="1">
      <c r="C1300" s="86"/>
      <c r="D1300" s="86"/>
    </row>
    <row r="1301" spans="3:4" ht="12.95" customHeight="1">
      <c r="C1301" s="86"/>
      <c r="D1301" s="86"/>
    </row>
    <row r="1302" spans="3:4" ht="12.95" customHeight="1">
      <c r="C1302" s="86"/>
      <c r="D1302" s="86"/>
    </row>
    <row r="1303" spans="3:4" ht="12.95" customHeight="1">
      <c r="C1303" s="86"/>
      <c r="D1303" s="86"/>
    </row>
    <row r="1304" spans="3:4" ht="12.95" customHeight="1">
      <c r="C1304" s="86"/>
      <c r="D1304" s="86"/>
    </row>
    <row r="1305" spans="3:4" ht="12.95" customHeight="1">
      <c r="C1305" s="86"/>
      <c r="D1305" s="86"/>
    </row>
    <row r="1306" spans="3:4" ht="12.95" customHeight="1">
      <c r="C1306" s="86"/>
      <c r="D1306" s="86"/>
    </row>
    <row r="1307" spans="3:4" ht="12.95" customHeight="1">
      <c r="C1307" s="86"/>
      <c r="D1307" s="86"/>
    </row>
    <row r="1308" spans="3:4" ht="12.95" customHeight="1">
      <c r="C1308" s="86"/>
      <c r="D1308" s="86"/>
    </row>
    <row r="1309" spans="3:4" ht="12.95" customHeight="1">
      <c r="C1309" s="86"/>
      <c r="D1309" s="86"/>
    </row>
    <row r="1310" spans="3:4" ht="12.95" customHeight="1">
      <c r="C1310" s="86"/>
      <c r="D1310" s="86"/>
    </row>
    <row r="1311" spans="3:4" ht="12.95" customHeight="1">
      <c r="C1311" s="86"/>
      <c r="D1311" s="86"/>
    </row>
    <row r="1312" spans="3:4" ht="12.95" customHeight="1">
      <c r="C1312" s="86"/>
      <c r="D1312" s="86"/>
    </row>
    <row r="1313" spans="3:4" ht="12.95" customHeight="1">
      <c r="C1313" s="86"/>
      <c r="D1313" s="86"/>
    </row>
    <row r="1314" spans="3:4" ht="12.95" customHeight="1">
      <c r="C1314" s="86"/>
      <c r="D1314" s="86"/>
    </row>
    <row r="1315" spans="3:4" ht="12.95" customHeight="1">
      <c r="C1315" s="86"/>
      <c r="D1315" s="86"/>
    </row>
    <row r="1316" spans="3:4" ht="12.95" customHeight="1">
      <c r="C1316" s="86"/>
      <c r="D1316" s="86"/>
    </row>
    <row r="1317" spans="3:4" ht="12.95" customHeight="1">
      <c r="C1317" s="86"/>
      <c r="D1317" s="86"/>
    </row>
    <row r="1318" spans="3:4" ht="12.95" customHeight="1">
      <c r="C1318" s="86"/>
      <c r="D1318" s="86"/>
    </row>
    <row r="1319" spans="3:4" ht="12.95" customHeight="1">
      <c r="C1319" s="86"/>
      <c r="D1319" s="86"/>
    </row>
    <row r="1320" spans="3:4" ht="12.95" customHeight="1">
      <c r="C1320" s="86"/>
      <c r="D1320" s="86"/>
    </row>
    <row r="1321" spans="3:4" ht="12.95" customHeight="1">
      <c r="C1321" s="86"/>
      <c r="D1321" s="86"/>
    </row>
    <row r="1322" spans="3:4" ht="12.95" customHeight="1">
      <c r="C1322" s="86"/>
      <c r="D1322" s="86"/>
    </row>
    <row r="1323" spans="3:4" ht="12.95" customHeight="1">
      <c r="C1323" s="86"/>
      <c r="D1323" s="86"/>
    </row>
    <row r="1324" spans="3:4" ht="12.95" customHeight="1">
      <c r="C1324" s="86"/>
      <c r="D1324" s="86"/>
    </row>
    <row r="1325" spans="3:4" ht="12.95" customHeight="1">
      <c r="C1325" s="86"/>
      <c r="D1325" s="86"/>
    </row>
    <row r="1326" spans="3:4" ht="12.95" customHeight="1">
      <c r="C1326" s="86"/>
      <c r="D1326" s="86"/>
    </row>
    <row r="1327" spans="3:4" ht="12.95" customHeight="1">
      <c r="C1327" s="86"/>
      <c r="D1327" s="86"/>
    </row>
    <row r="1328" spans="3:4" ht="12.95" customHeight="1">
      <c r="C1328" s="86"/>
      <c r="D1328" s="86"/>
    </row>
    <row r="1329" spans="3:4" ht="12.95" customHeight="1">
      <c r="C1329" s="86"/>
      <c r="D1329" s="86"/>
    </row>
    <row r="1330" spans="3:4" ht="12.95" customHeight="1">
      <c r="C1330" s="86"/>
      <c r="D1330" s="86"/>
    </row>
    <row r="1331" spans="3:4" ht="12.95" customHeight="1">
      <c r="C1331" s="86"/>
      <c r="D1331" s="86"/>
    </row>
    <row r="1332" spans="3:4" ht="12.95" customHeight="1">
      <c r="C1332" s="86"/>
      <c r="D1332" s="86"/>
    </row>
    <row r="1333" spans="3:4" ht="12.95" customHeight="1">
      <c r="C1333" s="86"/>
      <c r="D1333" s="86"/>
    </row>
    <row r="1334" spans="3:4" ht="12.95" customHeight="1">
      <c r="C1334" s="86"/>
      <c r="D1334" s="86"/>
    </row>
    <row r="1335" spans="3:4" ht="12.95" customHeight="1">
      <c r="C1335" s="86"/>
      <c r="D1335" s="86"/>
    </row>
    <row r="1336" spans="3:4" ht="12.95" customHeight="1">
      <c r="C1336" s="86"/>
      <c r="D1336" s="86"/>
    </row>
    <row r="1337" spans="3:4" ht="12.95" customHeight="1">
      <c r="C1337" s="86"/>
      <c r="D1337" s="86"/>
    </row>
    <row r="1338" spans="3:4" ht="12.95" customHeight="1">
      <c r="C1338" s="86"/>
      <c r="D1338" s="86"/>
    </row>
    <row r="1339" spans="3:4" ht="12.95" customHeight="1">
      <c r="C1339" s="86"/>
      <c r="D1339" s="86"/>
    </row>
    <row r="1340" spans="3:4" ht="12.95" customHeight="1">
      <c r="C1340" s="86"/>
      <c r="D1340" s="86"/>
    </row>
    <row r="1341" spans="3:4" ht="12.95" customHeight="1">
      <c r="C1341" s="86"/>
      <c r="D1341" s="86"/>
    </row>
    <row r="1342" spans="3:4" ht="12.95" customHeight="1">
      <c r="C1342" s="86"/>
      <c r="D1342" s="86"/>
    </row>
    <row r="1343" spans="3:4" ht="12.95" customHeight="1">
      <c r="C1343" s="86"/>
      <c r="D1343" s="86"/>
    </row>
    <row r="1344" spans="3:4" ht="12.95" customHeight="1">
      <c r="C1344" s="86"/>
      <c r="D1344" s="86"/>
    </row>
    <row r="1345" spans="3:4" ht="12.95" customHeight="1">
      <c r="C1345" s="86"/>
      <c r="D1345" s="86"/>
    </row>
    <row r="1346" spans="3:4" ht="12.95" customHeight="1">
      <c r="C1346" s="86"/>
      <c r="D1346" s="86"/>
    </row>
    <row r="1347" spans="3:4" ht="12.95" customHeight="1">
      <c r="C1347" s="86"/>
      <c r="D1347" s="86"/>
    </row>
    <row r="1348" spans="3:4" ht="12.95" customHeight="1">
      <c r="C1348" s="86"/>
      <c r="D1348" s="86"/>
    </row>
    <row r="1349" spans="3:4" ht="12.95" customHeight="1">
      <c r="C1349" s="86"/>
      <c r="D1349" s="86"/>
    </row>
    <row r="1350" spans="3:4" ht="12.95" customHeight="1">
      <c r="C1350" s="86"/>
      <c r="D1350" s="86"/>
    </row>
    <row r="1351" spans="3:4" ht="12.95" customHeight="1">
      <c r="C1351" s="86"/>
      <c r="D1351" s="86"/>
    </row>
    <row r="1352" spans="3:4" ht="12.95" customHeight="1">
      <c r="C1352" s="86"/>
      <c r="D1352" s="86"/>
    </row>
    <row r="1353" spans="3:4" ht="12.95" customHeight="1">
      <c r="C1353" s="86"/>
      <c r="D1353" s="86"/>
    </row>
    <row r="1354" spans="3:4" ht="12.95" customHeight="1">
      <c r="C1354" s="86"/>
      <c r="D1354" s="86"/>
    </row>
    <row r="1355" spans="3:4" ht="12.95" customHeight="1">
      <c r="C1355" s="86"/>
      <c r="D1355" s="86"/>
    </row>
    <row r="1356" spans="3:4" ht="12.95" customHeight="1">
      <c r="C1356" s="86"/>
      <c r="D1356" s="86"/>
    </row>
    <row r="1357" spans="3:4" ht="12.95" customHeight="1">
      <c r="C1357" s="86"/>
      <c r="D1357" s="86"/>
    </row>
    <row r="1358" spans="3:4" ht="12.95" customHeight="1">
      <c r="C1358" s="86"/>
      <c r="D1358" s="86"/>
    </row>
    <row r="1359" spans="3:4" ht="12.95" customHeight="1">
      <c r="C1359" s="86"/>
      <c r="D1359" s="86"/>
    </row>
    <row r="1360" spans="3:4" ht="12.95" customHeight="1">
      <c r="C1360" s="86"/>
      <c r="D1360" s="86"/>
    </row>
    <row r="1361" spans="3:4" ht="12.95" customHeight="1">
      <c r="C1361" s="86"/>
      <c r="D1361" s="86"/>
    </row>
    <row r="1362" spans="3:4" ht="12.95" customHeight="1">
      <c r="C1362" s="86"/>
      <c r="D1362" s="86"/>
    </row>
    <row r="1363" spans="3:4" ht="12.95" customHeight="1">
      <c r="C1363" s="86"/>
      <c r="D1363" s="86"/>
    </row>
    <row r="1364" spans="3:4" ht="12.95" customHeight="1">
      <c r="C1364" s="86"/>
      <c r="D1364" s="86"/>
    </row>
    <row r="1365" spans="3:4" ht="12.95" customHeight="1">
      <c r="C1365" s="86"/>
      <c r="D1365" s="86"/>
    </row>
    <row r="1366" spans="3:4" ht="12.95" customHeight="1">
      <c r="C1366" s="86"/>
      <c r="D1366" s="86"/>
    </row>
    <row r="1367" spans="3:4" ht="12.95" customHeight="1">
      <c r="C1367" s="86"/>
      <c r="D1367" s="86"/>
    </row>
    <row r="1368" spans="3:4" ht="12.95" customHeight="1">
      <c r="C1368" s="86"/>
      <c r="D1368" s="86"/>
    </row>
    <row r="1369" spans="3:4" ht="12.95" customHeight="1">
      <c r="C1369" s="86"/>
      <c r="D1369" s="86"/>
    </row>
    <row r="1370" spans="3:4" ht="12.95" customHeight="1">
      <c r="C1370" s="86"/>
      <c r="D1370" s="86"/>
    </row>
    <row r="1371" spans="3:4" ht="12.95" customHeight="1">
      <c r="C1371" s="86"/>
      <c r="D1371" s="86"/>
    </row>
    <row r="1372" spans="3:4" ht="12.95" customHeight="1">
      <c r="C1372" s="86"/>
      <c r="D1372" s="86"/>
    </row>
    <row r="1373" spans="3:4" ht="12.95" customHeight="1">
      <c r="C1373" s="86"/>
      <c r="D1373" s="86"/>
    </row>
    <row r="1374" spans="3:4" ht="12.95" customHeight="1">
      <c r="C1374" s="86"/>
      <c r="D1374" s="86"/>
    </row>
    <row r="1375" spans="3:4" ht="12.95" customHeight="1">
      <c r="C1375" s="86"/>
      <c r="D1375" s="86"/>
    </row>
    <row r="1376" spans="3:4" ht="12.95" customHeight="1">
      <c r="C1376" s="86"/>
      <c r="D1376" s="86"/>
    </row>
    <row r="1377" spans="3:4" ht="12.95" customHeight="1">
      <c r="C1377" s="86"/>
      <c r="D1377" s="86"/>
    </row>
    <row r="1378" spans="3:4" ht="12.95" customHeight="1">
      <c r="C1378" s="86"/>
      <c r="D1378" s="86"/>
    </row>
    <row r="1379" spans="3:4" ht="12.95" customHeight="1">
      <c r="C1379" s="86"/>
      <c r="D1379" s="86"/>
    </row>
    <row r="1380" spans="3:4" ht="12.95" customHeight="1">
      <c r="C1380" s="86"/>
      <c r="D1380" s="86"/>
    </row>
    <row r="1381" spans="3:4" ht="12.95" customHeight="1">
      <c r="C1381" s="86"/>
      <c r="D1381" s="86"/>
    </row>
    <row r="1382" spans="3:4" ht="12.95" customHeight="1">
      <c r="C1382" s="86"/>
      <c r="D1382" s="86"/>
    </row>
    <row r="1383" spans="3:4" ht="12.95" customHeight="1">
      <c r="C1383" s="86"/>
      <c r="D1383" s="86"/>
    </row>
    <row r="1384" spans="3:4" ht="12.95" customHeight="1">
      <c r="C1384" s="86"/>
      <c r="D1384" s="86"/>
    </row>
    <row r="1385" spans="3:4" ht="12.95" customHeight="1">
      <c r="C1385" s="86"/>
      <c r="D1385" s="86"/>
    </row>
    <row r="1386" spans="3:4" ht="12.95" customHeight="1">
      <c r="C1386" s="86"/>
      <c r="D1386" s="86"/>
    </row>
    <row r="1387" spans="3:4" ht="12.95" customHeight="1">
      <c r="C1387" s="86"/>
      <c r="D1387" s="86"/>
    </row>
    <row r="1388" spans="3:4" ht="12.95" customHeight="1">
      <c r="C1388" s="86"/>
      <c r="D1388" s="86"/>
    </row>
    <row r="1389" spans="3:4" ht="12.95" customHeight="1">
      <c r="C1389" s="86"/>
      <c r="D1389" s="86"/>
    </row>
    <row r="1390" spans="3:4" ht="12.95" customHeight="1">
      <c r="C1390" s="86"/>
      <c r="D1390" s="86"/>
    </row>
    <row r="1391" spans="3:4" ht="12.95" customHeight="1">
      <c r="C1391" s="86"/>
      <c r="D1391" s="86"/>
    </row>
    <row r="1392" spans="3:4" ht="12.95" customHeight="1">
      <c r="C1392" s="86"/>
      <c r="D1392" s="86"/>
    </row>
    <row r="1393" spans="3:4" ht="12.95" customHeight="1">
      <c r="C1393" s="86"/>
      <c r="D1393" s="86"/>
    </row>
    <row r="1394" spans="3:4" ht="12.95" customHeight="1">
      <c r="C1394" s="86"/>
      <c r="D1394" s="86"/>
    </row>
    <row r="1395" spans="3:4" ht="12.95" customHeight="1">
      <c r="C1395" s="86"/>
      <c r="D1395" s="86"/>
    </row>
    <row r="1396" spans="3:4" ht="12.95" customHeight="1">
      <c r="C1396" s="86"/>
      <c r="D1396" s="86"/>
    </row>
    <row r="1397" spans="3:4" ht="12.95" customHeight="1">
      <c r="C1397" s="86"/>
      <c r="D1397" s="86"/>
    </row>
    <row r="1398" spans="3:4" ht="12.95" customHeight="1">
      <c r="C1398" s="86"/>
      <c r="D1398" s="86"/>
    </row>
    <row r="1399" spans="3:4" ht="12.95" customHeight="1">
      <c r="C1399" s="86"/>
      <c r="D1399" s="86"/>
    </row>
    <row r="1400" spans="3:4" ht="12.95" customHeight="1">
      <c r="C1400" s="86"/>
      <c r="D1400" s="86"/>
    </row>
    <row r="1401" spans="3:4" ht="12.95" customHeight="1">
      <c r="C1401" s="86"/>
      <c r="D1401" s="86"/>
    </row>
    <row r="1402" spans="3:4" ht="12.95" customHeight="1">
      <c r="C1402" s="86"/>
      <c r="D1402" s="86"/>
    </row>
    <row r="1403" spans="3:4" ht="12.95" customHeight="1">
      <c r="C1403" s="86"/>
      <c r="D1403" s="86"/>
    </row>
    <row r="1404" spans="3:4" ht="12.95" customHeight="1">
      <c r="C1404" s="86"/>
      <c r="D1404" s="86"/>
    </row>
    <row r="1405" spans="3:4" ht="12.95" customHeight="1">
      <c r="C1405" s="86"/>
      <c r="D1405" s="86"/>
    </row>
    <row r="1406" spans="3:4" ht="12.95" customHeight="1">
      <c r="C1406" s="86"/>
      <c r="D1406" s="86"/>
    </row>
    <row r="1407" spans="3:4" ht="12.95" customHeight="1">
      <c r="C1407" s="86"/>
      <c r="D1407" s="86"/>
    </row>
    <row r="1408" spans="3:4" ht="12.95" customHeight="1">
      <c r="C1408" s="86"/>
      <c r="D1408" s="86"/>
    </row>
    <row r="1409" spans="3:4" ht="12.95" customHeight="1">
      <c r="C1409" s="86"/>
      <c r="D1409" s="86"/>
    </row>
    <row r="1410" spans="3:4" ht="12.95" customHeight="1">
      <c r="C1410" s="86"/>
      <c r="D1410" s="86"/>
    </row>
    <row r="1411" spans="3:4" ht="12.95" customHeight="1">
      <c r="C1411" s="86"/>
      <c r="D1411" s="86"/>
    </row>
    <row r="1412" spans="3:4" ht="12.95" customHeight="1">
      <c r="C1412" s="86"/>
      <c r="D1412" s="86"/>
    </row>
    <row r="1413" spans="3:4" ht="12.95" customHeight="1">
      <c r="C1413" s="86"/>
      <c r="D1413" s="86"/>
    </row>
    <row r="1414" spans="3:4" ht="12.95" customHeight="1">
      <c r="C1414" s="86"/>
      <c r="D1414" s="86"/>
    </row>
    <row r="1415" spans="3:4" ht="12.95" customHeight="1">
      <c r="C1415" s="86"/>
      <c r="D1415" s="86"/>
    </row>
    <row r="1416" spans="3:4" ht="12.95" customHeight="1">
      <c r="C1416" s="86"/>
      <c r="D1416" s="86"/>
    </row>
    <row r="1417" spans="3:4" ht="12.95" customHeight="1">
      <c r="C1417" s="86"/>
      <c r="D1417" s="86"/>
    </row>
    <row r="1418" spans="3:4" ht="12.95" customHeight="1">
      <c r="C1418" s="86"/>
      <c r="D1418" s="86"/>
    </row>
    <row r="1419" spans="3:4" ht="12.95" customHeight="1">
      <c r="C1419" s="86"/>
      <c r="D1419" s="86"/>
    </row>
    <row r="1420" spans="3:4" ht="12.95" customHeight="1">
      <c r="C1420" s="86"/>
      <c r="D1420" s="86"/>
    </row>
    <row r="1421" spans="3:4" ht="12.95" customHeight="1">
      <c r="C1421" s="86"/>
      <c r="D1421" s="86"/>
    </row>
    <row r="1422" spans="3:4" ht="12.95" customHeight="1">
      <c r="C1422" s="86"/>
      <c r="D1422" s="86"/>
    </row>
    <row r="1423" spans="3:4" ht="12.95" customHeight="1">
      <c r="C1423" s="86"/>
      <c r="D1423" s="86"/>
    </row>
    <row r="1424" spans="3:4" ht="12.95" customHeight="1">
      <c r="C1424" s="86"/>
      <c r="D1424" s="86"/>
    </row>
    <row r="1425" spans="3:4" ht="12.95" customHeight="1">
      <c r="C1425" s="86"/>
      <c r="D1425" s="86"/>
    </row>
    <row r="1426" spans="3:4" ht="12.95" customHeight="1">
      <c r="C1426" s="86"/>
      <c r="D1426" s="86"/>
    </row>
    <row r="1427" spans="3:4" ht="12.95" customHeight="1">
      <c r="C1427" s="86"/>
      <c r="D1427" s="86"/>
    </row>
    <row r="1428" spans="3:4" ht="12.95" customHeight="1">
      <c r="C1428" s="86"/>
      <c r="D1428" s="86"/>
    </row>
    <row r="1429" spans="3:4" ht="12.95" customHeight="1">
      <c r="C1429" s="86"/>
      <c r="D1429" s="86"/>
    </row>
    <row r="1430" spans="3:4" ht="12.95" customHeight="1">
      <c r="C1430" s="86"/>
      <c r="D1430" s="86"/>
    </row>
    <row r="1431" spans="3:4" ht="12.95" customHeight="1">
      <c r="C1431" s="86"/>
      <c r="D1431" s="86"/>
    </row>
    <row r="1432" spans="3:4" ht="12.95" customHeight="1">
      <c r="C1432" s="86"/>
      <c r="D1432" s="86"/>
    </row>
    <row r="1433" spans="3:4" ht="12.95" customHeight="1">
      <c r="C1433" s="86"/>
      <c r="D1433" s="86"/>
    </row>
    <row r="1434" spans="3:4" ht="12.95" customHeight="1">
      <c r="C1434" s="86"/>
      <c r="D1434" s="86"/>
    </row>
    <row r="1435" spans="3:4" ht="12.95" customHeight="1">
      <c r="C1435" s="86"/>
      <c r="D1435" s="86"/>
    </row>
    <row r="1436" spans="3:4" ht="12.95" customHeight="1">
      <c r="C1436" s="86"/>
      <c r="D1436" s="86"/>
    </row>
    <row r="1437" spans="3:4" ht="12.95" customHeight="1">
      <c r="C1437" s="86"/>
      <c r="D1437" s="86"/>
    </row>
    <row r="1438" spans="3:4" ht="12.95" customHeight="1">
      <c r="C1438" s="86"/>
      <c r="D1438" s="86"/>
    </row>
    <row r="1439" spans="3:4" ht="12.95" customHeight="1">
      <c r="C1439" s="86"/>
      <c r="D1439" s="86"/>
    </row>
    <row r="1440" spans="3:4" ht="12.95" customHeight="1">
      <c r="C1440" s="86"/>
      <c r="D1440" s="86"/>
    </row>
    <row r="1441" spans="3:4" ht="12.95" customHeight="1">
      <c r="C1441" s="86"/>
      <c r="D1441" s="86"/>
    </row>
    <row r="1442" spans="3:4" ht="12.95" customHeight="1">
      <c r="C1442" s="86"/>
      <c r="D1442" s="86"/>
    </row>
    <row r="1443" spans="3:4" ht="12.95" customHeight="1">
      <c r="C1443" s="86"/>
      <c r="D1443" s="86"/>
    </row>
    <row r="1444" spans="3:4" ht="12.95" customHeight="1">
      <c r="C1444" s="86"/>
      <c r="D1444" s="86"/>
    </row>
    <row r="1445" spans="3:4" ht="12.95" customHeight="1">
      <c r="C1445" s="86"/>
      <c r="D1445" s="86"/>
    </row>
    <row r="1446" spans="3:4" ht="12.95" customHeight="1">
      <c r="C1446" s="86"/>
      <c r="D1446" s="86"/>
    </row>
    <row r="1447" spans="3:4" ht="12.95" customHeight="1">
      <c r="C1447" s="86"/>
      <c r="D1447" s="86"/>
    </row>
    <row r="1448" spans="3:4" ht="12.95" customHeight="1">
      <c r="C1448" s="86"/>
      <c r="D1448" s="86"/>
    </row>
    <row r="1449" spans="3:4" ht="12.95" customHeight="1">
      <c r="C1449" s="86"/>
      <c r="D1449" s="86"/>
    </row>
    <row r="1450" spans="3:4" ht="12.95" customHeight="1">
      <c r="C1450" s="86"/>
      <c r="D1450" s="86"/>
    </row>
    <row r="1451" spans="3:4" ht="12.95" customHeight="1">
      <c r="C1451" s="86"/>
      <c r="D1451" s="86"/>
    </row>
    <row r="1452" spans="3:4" ht="12.95" customHeight="1">
      <c r="C1452" s="86"/>
      <c r="D1452" s="86"/>
    </row>
    <row r="1453" spans="3:4" ht="12.95" customHeight="1">
      <c r="C1453" s="86"/>
      <c r="D1453" s="86"/>
    </row>
    <row r="1454" spans="3:4" ht="12.95" customHeight="1">
      <c r="C1454" s="86"/>
      <c r="D1454" s="86"/>
    </row>
    <row r="1455" spans="3:4" ht="12.95" customHeight="1">
      <c r="C1455" s="86"/>
      <c r="D1455" s="86"/>
    </row>
    <row r="1456" spans="3:4" ht="12.95" customHeight="1">
      <c r="C1456" s="86"/>
      <c r="D1456" s="86"/>
    </row>
    <row r="1457" spans="3:4" ht="12.95" customHeight="1">
      <c r="C1457" s="86"/>
      <c r="D1457" s="86"/>
    </row>
    <row r="1458" spans="3:4" ht="12.95" customHeight="1">
      <c r="C1458" s="86"/>
      <c r="D1458" s="86"/>
    </row>
    <row r="1459" spans="3:4" ht="12.95" customHeight="1">
      <c r="C1459" s="86"/>
      <c r="D1459" s="86"/>
    </row>
    <row r="1460" spans="3:4" ht="12.95" customHeight="1">
      <c r="C1460" s="86"/>
      <c r="D1460" s="86"/>
    </row>
    <row r="1461" spans="3:4" ht="12.95" customHeight="1">
      <c r="C1461" s="86"/>
      <c r="D1461" s="86"/>
    </row>
    <row r="1462" spans="3:4" ht="12.95" customHeight="1">
      <c r="C1462" s="86"/>
      <c r="D1462" s="86"/>
    </row>
    <row r="1463" spans="3:4" ht="12.95" customHeight="1">
      <c r="C1463" s="86"/>
      <c r="D1463" s="86"/>
    </row>
    <row r="1464" spans="3:4" ht="12.95" customHeight="1">
      <c r="C1464" s="86"/>
      <c r="D1464" s="86"/>
    </row>
    <row r="1465" spans="3:4" ht="12.95" customHeight="1">
      <c r="C1465" s="86"/>
      <c r="D1465" s="86"/>
    </row>
    <row r="1466" spans="3:4" ht="12.95" customHeight="1">
      <c r="C1466" s="86"/>
      <c r="D1466" s="86"/>
    </row>
    <row r="1467" spans="3:4" ht="12.95" customHeight="1">
      <c r="C1467" s="86"/>
      <c r="D1467" s="86"/>
    </row>
    <row r="1468" spans="3:4" ht="12.95" customHeight="1">
      <c r="C1468" s="86"/>
      <c r="D1468" s="86"/>
    </row>
    <row r="1469" spans="3:4" ht="12.95" customHeight="1">
      <c r="C1469" s="86"/>
      <c r="D1469" s="86"/>
    </row>
    <row r="1470" spans="3:4" ht="12.95" customHeight="1">
      <c r="C1470" s="86"/>
      <c r="D1470" s="86"/>
    </row>
    <row r="1471" spans="3:4" ht="12.95" customHeight="1">
      <c r="C1471" s="86"/>
      <c r="D1471" s="86"/>
    </row>
    <row r="1472" spans="3:4" ht="12.95" customHeight="1">
      <c r="C1472" s="86"/>
      <c r="D1472" s="86"/>
    </row>
    <row r="1473" spans="3:4" ht="12.95" customHeight="1">
      <c r="C1473" s="86"/>
      <c r="D1473" s="86"/>
    </row>
    <row r="1474" spans="3:4" ht="12.95" customHeight="1">
      <c r="C1474" s="86"/>
      <c r="D1474" s="86"/>
    </row>
    <row r="1475" spans="3:4" ht="12.95" customHeight="1">
      <c r="C1475" s="86"/>
      <c r="D1475" s="86"/>
    </row>
    <row r="1476" spans="3:4" ht="12.95" customHeight="1">
      <c r="C1476" s="86"/>
      <c r="D1476" s="86"/>
    </row>
    <row r="1477" spans="3:4" ht="12.95" customHeight="1">
      <c r="C1477" s="86"/>
      <c r="D1477" s="86"/>
    </row>
    <row r="1478" spans="3:4" ht="12.95" customHeight="1">
      <c r="C1478" s="86"/>
      <c r="D1478" s="86"/>
    </row>
    <row r="1479" spans="3:4" ht="12.95" customHeight="1">
      <c r="C1479" s="86"/>
      <c r="D1479" s="86"/>
    </row>
    <row r="1480" spans="3:4" ht="12.95" customHeight="1">
      <c r="C1480" s="86"/>
      <c r="D1480" s="86"/>
    </row>
    <row r="1481" spans="3:4" ht="12.95" customHeight="1">
      <c r="C1481" s="86"/>
      <c r="D1481" s="86"/>
    </row>
    <row r="1482" spans="3:4" ht="12.95" customHeight="1">
      <c r="C1482" s="86"/>
      <c r="D1482" s="86"/>
    </row>
    <row r="1483" spans="3:4" ht="12.95" customHeight="1">
      <c r="C1483" s="86"/>
      <c r="D1483" s="86"/>
    </row>
    <row r="1484" spans="3:4" ht="12.95" customHeight="1">
      <c r="C1484" s="86"/>
      <c r="D1484" s="86"/>
    </row>
    <row r="1485" spans="3:4" ht="12.95" customHeight="1">
      <c r="C1485" s="86"/>
      <c r="D1485" s="86"/>
    </row>
    <row r="1486" spans="3:4" ht="12.95" customHeight="1">
      <c r="C1486" s="86"/>
      <c r="D1486" s="86"/>
    </row>
    <row r="1487" spans="3:4" ht="12.95" customHeight="1">
      <c r="C1487" s="86"/>
      <c r="D1487" s="86"/>
    </row>
    <row r="1488" spans="3:4" ht="12.95" customHeight="1">
      <c r="C1488" s="86"/>
      <c r="D1488" s="86"/>
    </row>
    <row r="1489" spans="3:4" ht="12.95" customHeight="1">
      <c r="C1489" s="86"/>
      <c r="D1489" s="86"/>
    </row>
    <row r="1490" spans="3:4" ht="12.95" customHeight="1">
      <c r="C1490" s="86"/>
      <c r="D1490" s="86"/>
    </row>
    <row r="1491" spans="3:4" ht="12.95" customHeight="1">
      <c r="C1491" s="86"/>
      <c r="D1491" s="86"/>
    </row>
    <row r="1492" spans="3:4" ht="12.95" customHeight="1">
      <c r="C1492" s="86"/>
      <c r="D1492" s="86"/>
    </row>
    <row r="1493" spans="3:4" ht="12.95" customHeight="1">
      <c r="C1493" s="86"/>
      <c r="D1493" s="86"/>
    </row>
    <row r="1494" spans="3:4" ht="12.95" customHeight="1">
      <c r="C1494" s="86"/>
      <c r="D1494" s="86"/>
    </row>
    <row r="1495" spans="3:4" ht="12.95" customHeight="1">
      <c r="C1495" s="86"/>
      <c r="D1495" s="86"/>
    </row>
    <row r="1496" spans="3:4" ht="12.95" customHeight="1">
      <c r="C1496" s="86"/>
      <c r="D1496" s="86"/>
    </row>
    <row r="1497" spans="3:4" ht="12.95" customHeight="1">
      <c r="C1497" s="86"/>
      <c r="D1497" s="86"/>
    </row>
    <row r="1498" spans="3:4" ht="12.95" customHeight="1">
      <c r="C1498" s="86"/>
      <c r="D1498" s="86"/>
    </row>
    <row r="1499" spans="3:4" ht="12.95" customHeight="1">
      <c r="C1499" s="86"/>
      <c r="D1499" s="86"/>
    </row>
    <row r="1500" spans="3:4" ht="12.95" customHeight="1">
      <c r="C1500" s="86"/>
      <c r="D1500" s="86"/>
    </row>
    <row r="1501" spans="3:4" ht="12.95" customHeight="1">
      <c r="C1501" s="86"/>
      <c r="D1501" s="86"/>
    </row>
    <row r="1502" spans="3:4" ht="12.95" customHeight="1">
      <c r="C1502" s="86"/>
      <c r="D1502" s="86"/>
    </row>
    <row r="1503" spans="3:4" ht="12.95" customHeight="1">
      <c r="C1503" s="86"/>
      <c r="D1503" s="86"/>
    </row>
    <row r="1504" spans="3:4" ht="12.95" customHeight="1">
      <c r="C1504" s="86"/>
      <c r="D1504" s="86"/>
    </row>
    <row r="1505" spans="3:4" ht="12.95" customHeight="1">
      <c r="C1505" s="86"/>
      <c r="D1505" s="86"/>
    </row>
    <row r="1506" spans="3:4" ht="12.95" customHeight="1">
      <c r="C1506" s="86"/>
      <c r="D1506" s="86"/>
    </row>
    <row r="1507" spans="3:4" ht="12.95" customHeight="1">
      <c r="C1507" s="86"/>
      <c r="D1507" s="86"/>
    </row>
    <row r="1508" spans="3:4" ht="12.95" customHeight="1">
      <c r="C1508" s="86"/>
      <c r="D1508" s="86"/>
    </row>
    <row r="1509" spans="3:4" ht="12.95" customHeight="1">
      <c r="C1509" s="86"/>
      <c r="D1509" s="86"/>
    </row>
    <row r="1510" spans="3:4" ht="12.95" customHeight="1">
      <c r="C1510" s="86"/>
      <c r="D1510" s="86"/>
    </row>
    <row r="1511" spans="3:4" ht="12.95" customHeight="1">
      <c r="C1511" s="86"/>
      <c r="D1511" s="86"/>
    </row>
    <row r="1512" spans="3:4" ht="12.95" customHeight="1">
      <c r="C1512" s="86"/>
      <c r="D1512" s="86"/>
    </row>
    <row r="1513" spans="3:4" ht="12.95" customHeight="1">
      <c r="C1513" s="86"/>
      <c r="D1513" s="86"/>
    </row>
    <row r="1514" spans="3:4" ht="12.95" customHeight="1">
      <c r="C1514" s="86"/>
      <c r="D1514" s="86"/>
    </row>
    <row r="1515" spans="3:4" ht="12.95" customHeight="1">
      <c r="C1515" s="86"/>
      <c r="D1515" s="86"/>
    </row>
    <row r="1516" spans="3:4" ht="12.95" customHeight="1">
      <c r="C1516" s="86"/>
      <c r="D1516" s="86"/>
    </row>
    <row r="1517" spans="3:4" ht="12.95" customHeight="1">
      <c r="C1517" s="86"/>
      <c r="D1517" s="86"/>
    </row>
    <row r="1518" spans="3:4" ht="12.95" customHeight="1">
      <c r="C1518" s="86"/>
      <c r="D1518" s="86"/>
    </row>
    <row r="1519" spans="3:4" ht="12.95" customHeight="1">
      <c r="C1519" s="86"/>
      <c r="D1519" s="86"/>
    </row>
    <row r="1520" spans="3:4" ht="12.95" customHeight="1">
      <c r="C1520" s="86"/>
      <c r="D1520" s="86"/>
    </row>
    <row r="1521" spans="3:4" ht="12.95" customHeight="1">
      <c r="C1521" s="86"/>
      <c r="D1521" s="86"/>
    </row>
    <row r="1522" spans="3:4" ht="12.95" customHeight="1">
      <c r="C1522" s="86"/>
      <c r="D1522" s="86"/>
    </row>
    <row r="1523" spans="3:4" ht="12.95" customHeight="1">
      <c r="C1523" s="86"/>
      <c r="D1523" s="86"/>
    </row>
    <row r="1524" spans="3:4" ht="12.95" customHeight="1">
      <c r="C1524" s="86"/>
      <c r="D1524" s="86"/>
    </row>
    <row r="1525" spans="3:4" ht="12.95" customHeight="1">
      <c r="C1525" s="86"/>
      <c r="D1525" s="86"/>
    </row>
    <row r="1526" spans="3:4" ht="12.95" customHeight="1">
      <c r="C1526" s="86"/>
      <c r="D1526" s="86"/>
    </row>
    <row r="1527" spans="3:4" ht="12.95" customHeight="1">
      <c r="C1527" s="86"/>
      <c r="D1527" s="86"/>
    </row>
    <row r="1528" spans="3:4" ht="12.95" customHeight="1">
      <c r="C1528" s="86"/>
      <c r="D1528" s="86"/>
    </row>
    <row r="1529" spans="3:4" ht="12.95" customHeight="1">
      <c r="C1529" s="86"/>
      <c r="D1529" s="86"/>
    </row>
    <row r="1530" spans="3:4" ht="12.95" customHeight="1">
      <c r="C1530" s="86"/>
      <c r="D1530" s="86"/>
    </row>
    <row r="1531" spans="3:4" ht="12.95" customHeight="1">
      <c r="C1531" s="86"/>
      <c r="D1531" s="86"/>
    </row>
    <row r="1532" spans="3:4" ht="12.95" customHeight="1">
      <c r="C1532" s="86"/>
      <c r="D1532" s="86"/>
    </row>
    <row r="1533" spans="3:4" ht="12.95" customHeight="1">
      <c r="C1533" s="86"/>
      <c r="D1533" s="86"/>
    </row>
    <row r="1534" spans="3:4" ht="12.95" customHeight="1">
      <c r="C1534" s="86"/>
      <c r="D1534" s="86"/>
    </row>
    <row r="1535" spans="3:4" ht="12.95" customHeight="1">
      <c r="C1535" s="86"/>
      <c r="D1535" s="86"/>
    </row>
    <row r="1536" spans="3:4" ht="12.95" customHeight="1">
      <c r="C1536" s="86"/>
      <c r="D1536" s="86"/>
    </row>
    <row r="1537" spans="3:4" ht="12.95" customHeight="1">
      <c r="C1537" s="86"/>
      <c r="D1537" s="86"/>
    </row>
    <row r="1538" spans="3:4" ht="12.95" customHeight="1">
      <c r="C1538" s="86"/>
      <c r="D1538" s="86"/>
    </row>
    <row r="1539" spans="3:4" ht="12.95" customHeight="1">
      <c r="C1539" s="86"/>
      <c r="D1539" s="86"/>
    </row>
    <row r="1540" spans="3:4" ht="12.95" customHeight="1">
      <c r="C1540" s="86"/>
      <c r="D1540" s="86"/>
    </row>
    <row r="1541" spans="3:4" ht="12.95" customHeight="1">
      <c r="C1541" s="86"/>
      <c r="D1541" s="86"/>
    </row>
    <row r="1542" spans="3:4" ht="12.95" customHeight="1">
      <c r="C1542" s="86"/>
      <c r="D1542" s="86"/>
    </row>
    <row r="1543" spans="3:4" ht="12.95" customHeight="1">
      <c r="C1543" s="86"/>
      <c r="D1543" s="86"/>
    </row>
    <row r="1544" spans="3:4" ht="12.95" customHeight="1">
      <c r="C1544" s="86"/>
      <c r="D1544" s="86"/>
    </row>
    <row r="1545" spans="3:4" ht="12.95" customHeight="1">
      <c r="C1545" s="86"/>
      <c r="D1545" s="86"/>
    </row>
    <row r="1546" spans="3:4" ht="12.95" customHeight="1">
      <c r="C1546" s="86"/>
      <c r="D1546" s="86"/>
    </row>
    <row r="1547" spans="3:4" ht="12.95" customHeight="1">
      <c r="C1547" s="86"/>
      <c r="D1547" s="86"/>
    </row>
    <row r="1548" spans="3:4" ht="12.95" customHeight="1">
      <c r="C1548" s="86"/>
      <c r="D1548" s="86"/>
    </row>
    <row r="1549" spans="3:4" ht="12.95" customHeight="1">
      <c r="C1549" s="86"/>
      <c r="D1549" s="86"/>
    </row>
    <row r="1550" spans="3:4" ht="12.95" customHeight="1">
      <c r="C1550" s="86"/>
      <c r="D1550" s="86"/>
    </row>
    <row r="1551" spans="3:4" ht="12.95" customHeight="1">
      <c r="C1551" s="86"/>
      <c r="D1551" s="86"/>
    </row>
    <row r="1552" spans="3:4" ht="12.95" customHeight="1">
      <c r="C1552" s="86"/>
      <c r="D1552" s="86"/>
    </row>
    <row r="1553" spans="3:4" ht="12.95" customHeight="1">
      <c r="C1553" s="86"/>
      <c r="D1553" s="86"/>
    </row>
    <row r="1554" spans="3:4" ht="12.95" customHeight="1">
      <c r="C1554" s="86"/>
      <c r="D1554" s="86"/>
    </row>
    <row r="1555" spans="3:4" ht="12.95" customHeight="1">
      <c r="C1555" s="86"/>
      <c r="D1555" s="86"/>
    </row>
    <row r="1556" spans="3:4" ht="12.95" customHeight="1">
      <c r="C1556" s="86"/>
      <c r="D1556" s="86"/>
    </row>
    <row r="1557" spans="3:4" ht="12.95" customHeight="1">
      <c r="C1557" s="86"/>
      <c r="D1557" s="86"/>
    </row>
    <row r="1558" spans="3:4" ht="12.95" customHeight="1">
      <c r="C1558" s="86"/>
      <c r="D1558" s="86"/>
    </row>
    <row r="1559" spans="3:4" ht="12.95" customHeight="1">
      <c r="C1559" s="86"/>
      <c r="D1559" s="86"/>
    </row>
    <row r="1560" spans="3:4" ht="12.95" customHeight="1">
      <c r="C1560" s="86"/>
      <c r="D1560" s="86"/>
    </row>
    <row r="1561" spans="3:4" ht="12.95" customHeight="1">
      <c r="C1561" s="86"/>
      <c r="D1561" s="86"/>
    </row>
    <row r="1562" spans="3:4" ht="12.95" customHeight="1">
      <c r="C1562" s="86"/>
      <c r="D1562" s="86"/>
    </row>
    <row r="1563" spans="3:4" ht="12.95" customHeight="1">
      <c r="C1563" s="86"/>
      <c r="D1563" s="86"/>
    </row>
    <row r="1564" spans="3:4" ht="12.95" customHeight="1">
      <c r="C1564" s="86"/>
      <c r="D1564" s="86"/>
    </row>
    <row r="1565" spans="3:4" ht="12.95" customHeight="1">
      <c r="C1565" s="86"/>
      <c r="D1565" s="86"/>
    </row>
    <row r="1566" spans="3:4" ht="12.95" customHeight="1">
      <c r="C1566" s="86"/>
      <c r="D1566" s="86"/>
    </row>
    <row r="1567" spans="3:4" ht="12.95" customHeight="1">
      <c r="C1567" s="86"/>
      <c r="D1567" s="86"/>
    </row>
    <row r="1568" spans="3:4" ht="12.95" customHeight="1">
      <c r="C1568" s="86"/>
      <c r="D1568" s="86"/>
    </row>
    <row r="1569" spans="3:4" ht="12.95" customHeight="1">
      <c r="C1569" s="86"/>
      <c r="D1569" s="86"/>
    </row>
    <row r="1570" spans="3:4" ht="12.95" customHeight="1">
      <c r="C1570" s="86"/>
      <c r="D1570" s="86"/>
    </row>
    <row r="1571" spans="3:4" ht="12.95" customHeight="1">
      <c r="C1571" s="86"/>
      <c r="D1571" s="86"/>
    </row>
    <row r="1572" spans="3:4" ht="12.95" customHeight="1">
      <c r="C1572" s="86"/>
      <c r="D1572" s="86"/>
    </row>
    <row r="1573" spans="3:4" ht="12.95" customHeight="1">
      <c r="C1573" s="86"/>
      <c r="D1573" s="86"/>
    </row>
    <row r="1574" spans="3:4" ht="12.95" customHeight="1">
      <c r="C1574" s="86"/>
      <c r="D1574" s="86"/>
    </row>
    <row r="1575" spans="3:4" ht="12.95" customHeight="1">
      <c r="C1575" s="86"/>
      <c r="D1575" s="86"/>
    </row>
    <row r="1576" spans="3:4" ht="12.95" customHeight="1">
      <c r="C1576" s="86"/>
      <c r="D1576" s="86"/>
    </row>
    <row r="1577" spans="3:4" ht="12.95" customHeight="1">
      <c r="C1577" s="86"/>
      <c r="D1577" s="86"/>
    </row>
    <row r="1578" spans="3:4" ht="12.95" customHeight="1">
      <c r="C1578" s="86"/>
      <c r="D1578" s="86"/>
    </row>
    <row r="1579" spans="3:4" ht="12.95" customHeight="1">
      <c r="C1579" s="86"/>
      <c r="D1579" s="86"/>
    </row>
    <row r="1580" spans="3:4" ht="12.95" customHeight="1">
      <c r="C1580" s="86"/>
      <c r="D1580" s="86"/>
    </row>
    <row r="1581" spans="3:4" ht="12.95" customHeight="1">
      <c r="C1581" s="86"/>
      <c r="D1581" s="86"/>
    </row>
    <row r="1582" spans="3:4" ht="12.95" customHeight="1">
      <c r="C1582" s="86"/>
      <c r="D1582" s="86"/>
    </row>
    <row r="1583" spans="3:4" ht="12.95" customHeight="1">
      <c r="C1583" s="86"/>
      <c r="D1583" s="86"/>
    </row>
    <row r="1584" spans="3:4" ht="12.95" customHeight="1">
      <c r="C1584" s="86"/>
      <c r="D1584" s="86"/>
    </row>
    <row r="1585" spans="3:4" ht="12.95" customHeight="1">
      <c r="C1585" s="86"/>
      <c r="D1585" s="86"/>
    </row>
    <row r="1586" spans="3:4" ht="12.95" customHeight="1">
      <c r="C1586" s="86"/>
      <c r="D1586" s="86"/>
    </row>
    <row r="1587" spans="3:4" ht="12.95" customHeight="1">
      <c r="C1587" s="86"/>
      <c r="D1587" s="86"/>
    </row>
    <row r="1588" spans="3:4" ht="12.95" customHeight="1">
      <c r="C1588" s="86"/>
      <c r="D1588" s="86"/>
    </row>
    <row r="1589" spans="3:4" ht="12.95" customHeight="1">
      <c r="C1589" s="86"/>
      <c r="D1589" s="86"/>
    </row>
    <row r="1590" spans="3:4" ht="12.95" customHeight="1">
      <c r="C1590" s="86"/>
      <c r="D1590" s="86"/>
    </row>
    <row r="1591" spans="3:4" ht="12.95" customHeight="1">
      <c r="C1591" s="86"/>
      <c r="D1591" s="86"/>
    </row>
    <row r="1592" spans="3:4" ht="12.95" customHeight="1">
      <c r="C1592" s="86"/>
      <c r="D1592" s="86"/>
    </row>
    <row r="1593" spans="3:4" ht="12.95" customHeight="1">
      <c r="C1593" s="86"/>
      <c r="D1593" s="86"/>
    </row>
    <row r="1594" spans="3:4" ht="12.95" customHeight="1">
      <c r="C1594" s="86"/>
      <c r="D1594" s="86"/>
    </row>
    <row r="1595" spans="3:4" ht="12.95" customHeight="1">
      <c r="C1595" s="86"/>
      <c r="D1595" s="86"/>
    </row>
    <row r="1596" spans="3:4" ht="12.95" customHeight="1">
      <c r="C1596" s="86"/>
      <c r="D1596" s="86"/>
    </row>
    <row r="1597" spans="3:4" ht="12.95" customHeight="1">
      <c r="C1597" s="86"/>
      <c r="D1597" s="86"/>
    </row>
    <row r="1598" spans="3:4" ht="12.95" customHeight="1">
      <c r="C1598" s="86"/>
      <c r="D1598" s="86"/>
    </row>
    <row r="1599" spans="3:4" ht="12.95" customHeight="1">
      <c r="C1599" s="86"/>
      <c r="D1599" s="86"/>
    </row>
    <row r="1600" spans="3:4" ht="12.95" customHeight="1">
      <c r="C1600" s="86"/>
      <c r="D1600" s="86"/>
    </row>
    <row r="1601" spans="3:4" ht="12.95" customHeight="1">
      <c r="C1601" s="86"/>
      <c r="D1601" s="86"/>
    </row>
    <row r="1602" spans="3:4" ht="12.95" customHeight="1">
      <c r="C1602" s="86"/>
      <c r="D1602" s="86"/>
    </row>
    <row r="1603" spans="3:4" ht="12.95" customHeight="1">
      <c r="C1603" s="86"/>
      <c r="D1603" s="86"/>
    </row>
    <row r="1604" spans="3:4" ht="12.95" customHeight="1">
      <c r="C1604" s="86"/>
      <c r="D1604" s="86"/>
    </row>
    <row r="1605" spans="3:4" ht="12.95" customHeight="1">
      <c r="C1605" s="86"/>
      <c r="D1605" s="86"/>
    </row>
    <row r="1606" spans="3:4" ht="12.95" customHeight="1">
      <c r="C1606" s="86"/>
      <c r="D1606" s="86"/>
    </row>
    <row r="1607" spans="3:4" ht="12.95" customHeight="1">
      <c r="C1607" s="86"/>
      <c r="D1607" s="86"/>
    </row>
    <row r="1608" spans="3:4" ht="12.95" customHeight="1">
      <c r="C1608" s="86"/>
      <c r="D1608" s="86"/>
    </row>
    <row r="1609" spans="3:4" ht="12.95" customHeight="1">
      <c r="C1609" s="86"/>
      <c r="D1609" s="86"/>
    </row>
    <row r="1610" spans="3:4" ht="12.95" customHeight="1">
      <c r="C1610" s="86"/>
      <c r="D1610" s="86"/>
    </row>
    <row r="1611" spans="3:4" ht="12.95" customHeight="1">
      <c r="C1611" s="86"/>
      <c r="D1611" s="86"/>
    </row>
    <row r="1612" spans="3:4" ht="12.95" customHeight="1">
      <c r="C1612" s="86"/>
      <c r="D1612" s="86"/>
    </row>
    <row r="1613" spans="3:4" ht="12.95" customHeight="1">
      <c r="C1613" s="86"/>
      <c r="D1613" s="86"/>
    </row>
    <row r="1614" spans="3:4" ht="12.95" customHeight="1">
      <c r="C1614" s="86"/>
      <c r="D1614" s="86"/>
    </row>
    <row r="1615" spans="3:4" ht="12.95" customHeight="1">
      <c r="C1615" s="86"/>
      <c r="D1615" s="86"/>
    </row>
    <row r="1616" spans="3:4" ht="12.95" customHeight="1">
      <c r="C1616" s="86"/>
      <c r="D1616" s="86"/>
    </row>
    <row r="1617" spans="3:4" ht="12.95" customHeight="1">
      <c r="C1617" s="86"/>
      <c r="D1617" s="86"/>
    </row>
    <row r="1618" spans="3:4" ht="12.95" customHeight="1">
      <c r="C1618" s="86"/>
      <c r="D1618" s="86"/>
    </row>
    <row r="1619" spans="3:4" ht="12.95" customHeight="1">
      <c r="C1619" s="86"/>
      <c r="D1619" s="86"/>
    </row>
    <row r="1620" spans="3:4" ht="12.95" customHeight="1">
      <c r="C1620" s="86"/>
      <c r="D1620" s="86"/>
    </row>
    <row r="1621" spans="3:4" ht="12.95" customHeight="1">
      <c r="C1621" s="86"/>
      <c r="D1621" s="86"/>
    </row>
    <row r="1622" spans="3:4" ht="12.95" customHeight="1">
      <c r="C1622" s="86"/>
      <c r="D1622" s="86"/>
    </row>
    <row r="1623" spans="3:4" ht="12.95" customHeight="1">
      <c r="C1623" s="86"/>
      <c r="D1623" s="86"/>
    </row>
    <row r="1624" spans="3:4" ht="12.95" customHeight="1">
      <c r="C1624" s="86"/>
      <c r="D1624" s="86"/>
    </row>
    <row r="1625" spans="3:4" ht="12.95" customHeight="1">
      <c r="C1625" s="86"/>
      <c r="D1625" s="86"/>
    </row>
    <row r="1626" spans="3:4" ht="12.95" customHeight="1">
      <c r="C1626" s="86"/>
      <c r="D1626" s="86"/>
    </row>
    <row r="1627" spans="3:4" ht="12.95" customHeight="1">
      <c r="C1627" s="86"/>
      <c r="D1627" s="86"/>
    </row>
    <row r="1628" spans="3:4" ht="12.95" customHeight="1">
      <c r="C1628" s="86"/>
      <c r="D1628" s="86"/>
    </row>
    <row r="1629" spans="3:4" ht="12.95" customHeight="1">
      <c r="C1629" s="86"/>
      <c r="D1629" s="86"/>
    </row>
    <row r="1630" spans="3:4" ht="12.95" customHeight="1">
      <c r="C1630" s="86"/>
      <c r="D1630" s="86"/>
    </row>
    <row r="1631" spans="3:4" ht="12.95" customHeight="1">
      <c r="C1631" s="86"/>
      <c r="D1631" s="86"/>
    </row>
    <row r="1632" spans="3:4" ht="12.95" customHeight="1">
      <c r="C1632" s="86"/>
      <c r="D1632" s="86"/>
    </row>
    <row r="1633" spans="3:4" ht="12.95" customHeight="1">
      <c r="C1633" s="86"/>
      <c r="D1633" s="86"/>
    </row>
    <row r="1634" spans="3:4" ht="12.95" customHeight="1">
      <c r="C1634" s="86"/>
      <c r="D1634" s="86"/>
    </row>
    <row r="1635" spans="3:4" ht="12.95" customHeight="1">
      <c r="C1635" s="86"/>
      <c r="D1635" s="86"/>
    </row>
    <row r="1636" spans="3:4" ht="12.95" customHeight="1">
      <c r="C1636" s="86"/>
      <c r="D1636" s="86"/>
    </row>
    <row r="1637" spans="3:4" ht="12.95" customHeight="1">
      <c r="C1637" s="86"/>
      <c r="D1637" s="86"/>
    </row>
    <row r="1638" spans="3:4" ht="12.95" customHeight="1">
      <c r="C1638" s="86"/>
      <c r="D1638" s="86"/>
    </row>
    <row r="1639" spans="3:4" ht="12.95" customHeight="1">
      <c r="C1639" s="86"/>
      <c r="D1639" s="86"/>
    </row>
    <row r="1640" spans="3:4" ht="12.95" customHeight="1">
      <c r="C1640" s="86"/>
      <c r="D1640" s="86"/>
    </row>
    <row r="1641" spans="3:4" ht="12.95" customHeight="1">
      <c r="C1641" s="86"/>
      <c r="D1641" s="86"/>
    </row>
    <row r="1642" spans="3:4" ht="12.95" customHeight="1">
      <c r="C1642" s="86"/>
      <c r="D1642" s="86"/>
    </row>
    <row r="1643" spans="3:4" ht="12.95" customHeight="1">
      <c r="C1643" s="86"/>
      <c r="D1643" s="86"/>
    </row>
    <row r="1644" spans="3:4" ht="12.95" customHeight="1">
      <c r="C1644" s="86"/>
      <c r="D1644" s="86"/>
    </row>
    <row r="1645" spans="3:4" ht="12.95" customHeight="1">
      <c r="C1645" s="86"/>
      <c r="D1645" s="86"/>
    </row>
    <row r="1646" spans="3:4" ht="12.95" customHeight="1">
      <c r="C1646" s="86"/>
      <c r="D1646" s="86"/>
    </row>
    <row r="1647" spans="3:4" ht="12.95" customHeight="1">
      <c r="C1647" s="86"/>
      <c r="D1647" s="86"/>
    </row>
    <row r="1648" spans="3:4" ht="12.95" customHeight="1">
      <c r="C1648" s="86"/>
      <c r="D1648" s="86"/>
    </row>
    <row r="1649" spans="3:4" ht="12.95" customHeight="1">
      <c r="C1649" s="86"/>
      <c r="D1649" s="86"/>
    </row>
    <row r="1650" spans="3:4" ht="12.95" customHeight="1">
      <c r="C1650" s="86"/>
      <c r="D1650" s="86"/>
    </row>
    <row r="1651" spans="3:4" ht="12.95" customHeight="1">
      <c r="C1651" s="86"/>
      <c r="D1651" s="86"/>
    </row>
    <row r="1652" spans="3:4" ht="12.95" customHeight="1">
      <c r="C1652" s="86"/>
      <c r="D1652" s="86"/>
    </row>
    <row r="1653" spans="3:4" ht="12.95" customHeight="1">
      <c r="C1653" s="86"/>
      <c r="D1653" s="86"/>
    </row>
    <row r="1654" spans="3:4" ht="12.95" customHeight="1">
      <c r="C1654" s="86"/>
      <c r="D1654" s="86"/>
    </row>
    <row r="1655" spans="3:4" ht="12.95" customHeight="1">
      <c r="C1655" s="86"/>
      <c r="D1655" s="86"/>
    </row>
    <row r="1656" spans="3:4" ht="12.95" customHeight="1">
      <c r="C1656" s="86"/>
      <c r="D1656" s="86"/>
    </row>
    <row r="1657" spans="3:4" ht="12.95" customHeight="1">
      <c r="C1657" s="86"/>
      <c r="D1657" s="86"/>
    </row>
    <row r="1658" spans="3:4" ht="12.95" customHeight="1">
      <c r="C1658" s="86"/>
      <c r="D1658" s="86"/>
    </row>
    <row r="1659" spans="3:4" ht="12.95" customHeight="1">
      <c r="C1659" s="86"/>
      <c r="D1659" s="86"/>
    </row>
    <row r="1660" spans="3:4" ht="12.95" customHeight="1">
      <c r="C1660" s="86"/>
      <c r="D1660" s="86"/>
    </row>
    <row r="1661" spans="3:4" ht="12.95" customHeight="1">
      <c r="C1661" s="86"/>
      <c r="D1661" s="86"/>
    </row>
    <row r="1662" spans="3:4" ht="12.95" customHeight="1">
      <c r="C1662" s="86"/>
      <c r="D1662" s="86"/>
    </row>
    <row r="1663" spans="3:4" ht="12.95" customHeight="1">
      <c r="C1663" s="86"/>
      <c r="D1663" s="86"/>
    </row>
    <row r="1664" spans="3:4" ht="12.95" customHeight="1">
      <c r="C1664" s="86"/>
      <c r="D1664" s="86"/>
    </row>
    <row r="1665" spans="3:4" ht="12.95" customHeight="1">
      <c r="C1665" s="86"/>
      <c r="D1665" s="86"/>
    </row>
    <row r="1666" spans="3:4" ht="12.95" customHeight="1">
      <c r="C1666" s="86"/>
      <c r="D1666" s="86"/>
    </row>
    <row r="1667" spans="3:4" ht="12.95" customHeight="1">
      <c r="C1667" s="86"/>
      <c r="D1667" s="86"/>
    </row>
    <row r="1668" spans="3:4" ht="12.95" customHeight="1">
      <c r="C1668" s="86"/>
      <c r="D1668" s="86"/>
    </row>
    <row r="1669" spans="3:4" ht="12.95" customHeight="1">
      <c r="C1669" s="86"/>
      <c r="D1669" s="86"/>
    </row>
    <row r="1670" spans="3:4" ht="12.95" customHeight="1">
      <c r="C1670" s="86"/>
      <c r="D1670" s="86"/>
    </row>
    <row r="1671" spans="3:4" ht="12.95" customHeight="1">
      <c r="C1671" s="86"/>
      <c r="D1671" s="86"/>
    </row>
    <row r="1672" spans="3:4" ht="12.95" customHeight="1">
      <c r="C1672" s="86"/>
      <c r="D1672" s="86"/>
    </row>
    <row r="1673" spans="3:4" ht="12.95" customHeight="1">
      <c r="C1673" s="86"/>
      <c r="D1673" s="86"/>
    </row>
    <row r="1674" spans="3:4" ht="12.95" customHeight="1">
      <c r="C1674" s="86"/>
      <c r="D1674" s="86"/>
    </row>
    <row r="1675" spans="3:4" ht="12.95" customHeight="1">
      <c r="C1675" s="86"/>
      <c r="D1675" s="86"/>
    </row>
    <row r="1676" spans="3:4" ht="12.95" customHeight="1">
      <c r="C1676" s="86"/>
      <c r="D1676" s="86"/>
    </row>
    <row r="1677" spans="3:4" ht="12.95" customHeight="1">
      <c r="C1677" s="86"/>
      <c r="D1677" s="86"/>
    </row>
    <row r="1678" spans="3:4" ht="12.95" customHeight="1">
      <c r="C1678" s="86"/>
      <c r="D1678" s="86"/>
    </row>
    <row r="1679" spans="3:4" ht="12.95" customHeight="1">
      <c r="C1679" s="86"/>
      <c r="D1679" s="86"/>
    </row>
    <row r="1680" spans="3:4" ht="12.95" customHeight="1">
      <c r="C1680" s="86"/>
      <c r="D1680" s="86"/>
    </row>
    <row r="1681" spans="3:4" ht="12.95" customHeight="1">
      <c r="C1681" s="86"/>
      <c r="D1681" s="86"/>
    </row>
    <row r="1682" spans="3:4" ht="12.95" customHeight="1">
      <c r="C1682" s="86"/>
      <c r="D1682" s="86"/>
    </row>
    <row r="1683" spans="3:4" ht="12.95" customHeight="1">
      <c r="C1683" s="86"/>
      <c r="D1683" s="86"/>
    </row>
    <row r="1684" spans="3:4" ht="12.95" customHeight="1">
      <c r="C1684" s="86"/>
      <c r="D1684" s="86"/>
    </row>
    <row r="1685" spans="3:4" ht="12.95" customHeight="1">
      <c r="C1685" s="86"/>
      <c r="D1685" s="86"/>
    </row>
    <row r="1686" spans="3:4" ht="12.95" customHeight="1">
      <c r="C1686" s="86"/>
      <c r="D1686" s="86"/>
    </row>
    <row r="1687" spans="3:4" ht="12.95" customHeight="1">
      <c r="C1687" s="86"/>
      <c r="D1687" s="86"/>
    </row>
    <row r="1688" spans="3:4" ht="12.95" customHeight="1">
      <c r="C1688" s="86"/>
      <c r="D1688" s="86"/>
    </row>
    <row r="1689" spans="3:4" ht="12.95" customHeight="1">
      <c r="C1689" s="86"/>
      <c r="D1689" s="86"/>
    </row>
    <row r="1690" spans="3:4" ht="12.95" customHeight="1">
      <c r="C1690" s="86"/>
      <c r="D1690" s="86"/>
    </row>
    <row r="1691" spans="3:4" ht="12.95" customHeight="1">
      <c r="C1691" s="86"/>
      <c r="D1691" s="86"/>
    </row>
    <row r="1692" spans="3:4" ht="12.95" customHeight="1">
      <c r="C1692" s="86"/>
      <c r="D1692" s="86"/>
    </row>
    <row r="1693" spans="3:4" ht="12.95" customHeight="1">
      <c r="C1693" s="86"/>
      <c r="D1693" s="86"/>
    </row>
    <row r="1694" spans="3:4" ht="12.95" customHeight="1">
      <c r="C1694" s="86"/>
      <c r="D1694" s="86"/>
    </row>
    <row r="1695" spans="3:4" ht="12.95" customHeight="1">
      <c r="C1695" s="86"/>
      <c r="D1695" s="86"/>
    </row>
    <row r="1696" spans="3:4" ht="12.95" customHeight="1">
      <c r="C1696" s="86"/>
      <c r="D1696" s="86"/>
    </row>
    <row r="1697" spans="3:4" ht="12.95" customHeight="1">
      <c r="C1697" s="86"/>
      <c r="D1697" s="86"/>
    </row>
    <row r="1698" spans="3:4" ht="12.95" customHeight="1">
      <c r="C1698" s="86"/>
      <c r="D1698" s="86"/>
    </row>
    <row r="1699" spans="3:4" ht="12.95" customHeight="1">
      <c r="C1699" s="86"/>
      <c r="D1699" s="86"/>
    </row>
    <row r="1700" spans="3:4" ht="12.95" customHeight="1">
      <c r="C1700" s="86"/>
      <c r="D1700" s="86"/>
    </row>
    <row r="1701" spans="3:4" ht="12.95" customHeight="1">
      <c r="C1701" s="86"/>
      <c r="D1701" s="86"/>
    </row>
    <row r="1702" spans="3:4" ht="12.95" customHeight="1">
      <c r="C1702" s="86"/>
      <c r="D1702" s="86"/>
    </row>
    <row r="1703" spans="3:4" ht="12.95" customHeight="1">
      <c r="C1703" s="86"/>
      <c r="D1703" s="86"/>
    </row>
    <row r="1704" spans="3:4" ht="12.95" customHeight="1">
      <c r="C1704" s="86"/>
      <c r="D1704" s="86"/>
    </row>
    <row r="1705" spans="3:4" ht="12.95" customHeight="1">
      <c r="C1705" s="86"/>
      <c r="D1705" s="86"/>
    </row>
    <row r="1706" spans="3:4" ht="12.95" customHeight="1">
      <c r="C1706" s="86"/>
      <c r="D1706" s="86"/>
    </row>
    <row r="1707" spans="3:4" ht="12.95" customHeight="1">
      <c r="C1707" s="86"/>
      <c r="D1707" s="86"/>
    </row>
    <row r="1708" spans="3:4" ht="12.95" customHeight="1">
      <c r="C1708" s="86"/>
      <c r="D1708" s="86"/>
    </row>
    <row r="1709" spans="3:4" ht="12.95" customHeight="1">
      <c r="C1709" s="86"/>
      <c r="D1709" s="86"/>
    </row>
    <row r="1710" spans="3:4" ht="12.95" customHeight="1">
      <c r="C1710" s="86"/>
      <c r="D1710" s="86"/>
    </row>
    <row r="1711" spans="3:4" ht="12.95" customHeight="1">
      <c r="C1711" s="86"/>
      <c r="D1711" s="86"/>
    </row>
    <row r="1712" spans="3:4" ht="12.95" customHeight="1">
      <c r="C1712" s="86"/>
      <c r="D1712" s="86"/>
    </row>
    <row r="1713" spans="3:4" ht="12.95" customHeight="1">
      <c r="C1713" s="86"/>
      <c r="D1713" s="86"/>
    </row>
    <row r="1714" spans="3:4" ht="12.95" customHeight="1">
      <c r="C1714" s="86"/>
      <c r="D1714" s="86"/>
    </row>
    <row r="1715" spans="3:4" ht="12.95" customHeight="1">
      <c r="C1715" s="86"/>
      <c r="D1715" s="86"/>
    </row>
    <row r="1716" spans="3:4" ht="12.95" customHeight="1">
      <c r="C1716" s="86"/>
      <c r="D1716" s="86"/>
    </row>
    <row r="1717" spans="3:4" ht="12.95" customHeight="1">
      <c r="C1717" s="86"/>
      <c r="D1717" s="86"/>
    </row>
    <row r="1718" spans="3:4" ht="12.95" customHeight="1">
      <c r="C1718" s="86"/>
      <c r="D1718" s="86"/>
    </row>
    <row r="1719" spans="3:4" ht="12.95" customHeight="1">
      <c r="C1719" s="86"/>
      <c r="D1719" s="86"/>
    </row>
    <row r="1720" spans="3:4" ht="12.95" customHeight="1">
      <c r="C1720" s="86"/>
      <c r="D1720" s="86"/>
    </row>
    <row r="1721" spans="3:4" ht="12.95" customHeight="1">
      <c r="C1721" s="86"/>
      <c r="D1721" s="86"/>
    </row>
    <row r="1722" spans="3:4" ht="12.95" customHeight="1">
      <c r="C1722" s="86"/>
      <c r="D1722" s="86"/>
    </row>
    <row r="1723" spans="3:4" ht="12.95" customHeight="1">
      <c r="C1723" s="86"/>
      <c r="D1723" s="86"/>
    </row>
    <row r="1724" spans="3:4" ht="12.95" customHeight="1">
      <c r="C1724" s="86"/>
      <c r="D1724" s="86"/>
    </row>
    <row r="1725" spans="3:4" ht="12.95" customHeight="1">
      <c r="C1725" s="86"/>
      <c r="D1725" s="86"/>
    </row>
    <row r="1726" spans="3:4" ht="12.95" customHeight="1">
      <c r="C1726" s="86"/>
      <c r="D1726" s="86"/>
    </row>
    <row r="1727" spans="3:4" ht="12.95" customHeight="1">
      <c r="C1727" s="86"/>
      <c r="D1727" s="86"/>
    </row>
    <row r="1728" spans="3:4" ht="12.95" customHeight="1">
      <c r="C1728" s="86"/>
      <c r="D1728" s="86"/>
    </row>
    <row r="1729" spans="3:4" ht="12.95" customHeight="1">
      <c r="C1729" s="86"/>
      <c r="D1729" s="86"/>
    </row>
    <row r="1730" spans="3:4" ht="12.95" customHeight="1">
      <c r="C1730" s="86"/>
      <c r="D1730" s="86"/>
    </row>
    <row r="1731" spans="3:4" ht="12.95" customHeight="1">
      <c r="C1731" s="86"/>
      <c r="D1731" s="86"/>
    </row>
    <row r="1732" spans="3:4" ht="12.95" customHeight="1">
      <c r="C1732" s="86"/>
      <c r="D1732" s="86"/>
    </row>
    <row r="1733" spans="3:4" ht="12.95" customHeight="1">
      <c r="C1733" s="86"/>
      <c r="D1733" s="86"/>
    </row>
    <row r="1734" spans="3:4" ht="12.95" customHeight="1">
      <c r="C1734" s="86"/>
      <c r="D1734" s="86"/>
    </row>
    <row r="1735" spans="3:4" ht="12.95" customHeight="1">
      <c r="C1735" s="86"/>
      <c r="D1735" s="86"/>
    </row>
    <row r="1736" spans="3:4" ht="12.95" customHeight="1">
      <c r="C1736" s="86"/>
      <c r="D1736" s="86"/>
    </row>
    <row r="1737" spans="3:4" ht="12.95" customHeight="1">
      <c r="C1737" s="86"/>
      <c r="D1737" s="86"/>
    </row>
    <row r="1738" spans="3:4" ht="12.95" customHeight="1">
      <c r="C1738" s="86"/>
      <c r="D1738" s="86"/>
    </row>
    <row r="1739" spans="3:4" ht="12.95" customHeight="1">
      <c r="C1739" s="86"/>
      <c r="D1739" s="86"/>
    </row>
    <row r="1740" spans="3:4" ht="12.95" customHeight="1">
      <c r="C1740" s="86"/>
      <c r="D1740" s="86"/>
    </row>
    <row r="1741" spans="3:4" ht="12.95" customHeight="1">
      <c r="C1741" s="86"/>
      <c r="D1741" s="86"/>
    </row>
    <row r="1742" spans="3:4" ht="12.95" customHeight="1">
      <c r="C1742" s="86"/>
      <c r="D1742" s="86"/>
    </row>
    <row r="1743" spans="3:4" ht="12.95" customHeight="1">
      <c r="C1743" s="86"/>
      <c r="D1743" s="86"/>
    </row>
    <row r="1744" spans="3:4" ht="12.95" customHeight="1">
      <c r="C1744" s="86"/>
      <c r="D1744" s="86"/>
    </row>
    <row r="1745" spans="3:4" ht="12.95" customHeight="1">
      <c r="C1745" s="86"/>
      <c r="D1745" s="86"/>
    </row>
    <row r="1746" spans="3:4" ht="12.95" customHeight="1">
      <c r="C1746" s="86"/>
      <c r="D1746" s="86"/>
    </row>
    <row r="1747" spans="3:4" ht="12.95" customHeight="1">
      <c r="C1747" s="86"/>
      <c r="D1747" s="86"/>
    </row>
    <row r="1748" spans="3:4" ht="12.95" customHeight="1">
      <c r="C1748" s="86"/>
      <c r="D1748" s="86"/>
    </row>
    <row r="1749" spans="3:4" ht="12.95" customHeight="1">
      <c r="C1749" s="86"/>
      <c r="D1749" s="86"/>
    </row>
    <row r="1750" spans="3:4" ht="12.95" customHeight="1">
      <c r="C1750" s="86"/>
      <c r="D1750" s="86"/>
    </row>
    <row r="1751" spans="3:4" ht="12.95" customHeight="1">
      <c r="C1751" s="86"/>
      <c r="D1751" s="86"/>
    </row>
    <row r="1752" spans="3:4" ht="12.95" customHeight="1">
      <c r="C1752" s="86"/>
      <c r="D1752" s="86"/>
    </row>
    <row r="1753" spans="3:4" ht="12.95" customHeight="1">
      <c r="C1753" s="86"/>
      <c r="D1753" s="86"/>
    </row>
    <row r="1754" spans="3:4" ht="12.95" customHeight="1">
      <c r="C1754" s="86"/>
      <c r="D1754" s="86"/>
    </row>
    <row r="1755" spans="3:4" ht="12.95" customHeight="1">
      <c r="C1755" s="86"/>
      <c r="D1755" s="86"/>
    </row>
    <row r="1756" spans="3:4" ht="12.95" customHeight="1">
      <c r="C1756" s="86"/>
      <c r="D1756" s="86"/>
    </row>
    <row r="1757" spans="3:4" ht="12.95" customHeight="1">
      <c r="C1757" s="86"/>
      <c r="D1757" s="86"/>
    </row>
    <row r="1758" spans="3:4" ht="12.95" customHeight="1">
      <c r="C1758" s="86"/>
      <c r="D1758" s="86"/>
    </row>
    <row r="1759" spans="3:4" ht="12.95" customHeight="1">
      <c r="C1759" s="86"/>
      <c r="D1759" s="86"/>
    </row>
    <row r="1760" spans="3:4" ht="12.95" customHeight="1">
      <c r="C1760" s="86"/>
      <c r="D1760" s="86"/>
    </row>
    <row r="1761" spans="3:4" ht="12.95" customHeight="1">
      <c r="C1761" s="86"/>
      <c r="D1761" s="86"/>
    </row>
    <row r="1762" spans="3:4" ht="12.95" customHeight="1">
      <c r="C1762" s="86"/>
      <c r="D1762" s="86"/>
    </row>
    <row r="1763" spans="3:4" ht="12.95" customHeight="1">
      <c r="C1763" s="86"/>
      <c r="D1763" s="86"/>
    </row>
    <row r="1764" spans="3:4" ht="12.95" customHeight="1">
      <c r="C1764" s="86"/>
      <c r="D1764" s="86"/>
    </row>
    <row r="1765" spans="3:4" ht="12.95" customHeight="1">
      <c r="C1765" s="86"/>
      <c r="D1765" s="86"/>
    </row>
    <row r="1766" spans="3:4" ht="12.95" customHeight="1">
      <c r="C1766" s="86"/>
      <c r="D1766" s="86"/>
    </row>
    <row r="1767" spans="3:4" ht="12.95" customHeight="1">
      <c r="C1767" s="86"/>
      <c r="D1767" s="86"/>
    </row>
    <row r="1768" spans="3:4" ht="12.95" customHeight="1">
      <c r="C1768" s="86"/>
      <c r="D1768" s="86"/>
    </row>
    <row r="1769" spans="3:4" ht="12.95" customHeight="1">
      <c r="C1769" s="86"/>
      <c r="D1769" s="86"/>
    </row>
    <row r="1770" spans="3:4" ht="12.95" customHeight="1">
      <c r="C1770" s="86"/>
      <c r="D1770" s="86"/>
    </row>
    <row r="1771" spans="3:4" ht="12.95" customHeight="1">
      <c r="C1771" s="86"/>
      <c r="D1771" s="86"/>
    </row>
    <row r="1772" spans="3:4" ht="12.95" customHeight="1">
      <c r="C1772" s="86"/>
      <c r="D1772" s="86"/>
    </row>
    <row r="1773" spans="3:4" ht="12.95" customHeight="1">
      <c r="C1773" s="86"/>
      <c r="D1773" s="86"/>
    </row>
    <row r="1774" spans="3:4" ht="12.95" customHeight="1">
      <c r="C1774" s="86"/>
      <c r="D1774" s="86"/>
    </row>
    <row r="1775" spans="3:4" ht="12.95" customHeight="1">
      <c r="C1775" s="86"/>
      <c r="D1775" s="86"/>
    </row>
    <row r="1776" spans="3:4" ht="12.95" customHeight="1">
      <c r="C1776" s="86"/>
      <c r="D1776" s="86"/>
    </row>
    <row r="1777" spans="3:4" ht="12.95" customHeight="1">
      <c r="C1777" s="86"/>
      <c r="D1777" s="86"/>
    </row>
    <row r="1778" spans="3:4" ht="12.95" customHeight="1">
      <c r="C1778" s="86"/>
      <c r="D1778" s="86"/>
    </row>
    <row r="1779" spans="3:4" ht="12.95" customHeight="1">
      <c r="C1779" s="86"/>
      <c r="D1779" s="86"/>
    </row>
    <row r="1780" spans="3:4" ht="12.95" customHeight="1">
      <c r="C1780" s="86"/>
      <c r="D1780" s="86"/>
    </row>
    <row r="1781" spans="3:4" ht="12.95" customHeight="1">
      <c r="C1781" s="86"/>
      <c r="D1781" s="86"/>
    </row>
    <row r="1782" spans="3:4" ht="12.95" customHeight="1">
      <c r="C1782" s="86"/>
      <c r="D1782" s="86"/>
    </row>
    <row r="1783" spans="3:4" ht="12.95" customHeight="1">
      <c r="C1783" s="86"/>
      <c r="D1783" s="86"/>
    </row>
    <row r="1784" spans="3:4" ht="12.95" customHeight="1">
      <c r="C1784" s="86"/>
      <c r="D1784" s="86"/>
    </row>
    <row r="1785" spans="3:4" ht="12.95" customHeight="1">
      <c r="C1785" s="86"/>
      <c r="D1785" s="86"/>
    </row>
    <row r="1786" spans="3:4" ht="12.95" customHeight="1">
      <c r="C1786" s="86"/>
      <c r="D1786" s="86"/>
    </row>
    <row r="1787" spans="3:4" ht="12.95" customHeight="1">
      <c r="C1787" s="86"/>
      <c r="D1787" s="86"/>
    </row>
    <row r="1788" spans="3:4" ht="12.95" customHeight="1">
      <c r="C1788" s="86"/>
      <c r="D1788" s="86"/>
    </row>
    <row r="1789" spans="3:4" ht="12.95" customHeight="1">
      <c r="C1789" s="86"/>
      <c r="D1789" s="86"/>
    </row>
    <row r="1790" spans="3:4" ht="12.95" customHeight="1">
      <c r="C1790" s="86"/>
      <c r="D1790" s="86"/>
    </row>
    <row r="1791" spans="3:4" ht="12.95" customHeight="1">
      <c r="C1791" s="86"/>
      <c r="D1791" s="86"/>
    </row>
    <row r="1792" spans="3:4" ht="12.95" customHeight="1">
      <c r="C1792" s="86"/>
      <c r="D1792" s="86"/>
    </row>
    <row r="1793" spans="3:4" ht="12.95" customHeight="1">
      <c r="C1793" s="86"/>
      <c r="D1793" s="86"/>
    </row>
    <row r="1794" spans="3:4" ht="12.95" customHeight="1">
      <c r="C1794" s="86"/>
      <c r="D1794" s="86"/>
    </row>
    <row r="1795" spans="3:4" ht="12.95" customHeight="1">
      <c r="C1795" s="86"/>
      <c r="D1795" s="86"/>
    </row>
    <row r="1796" spans="3:4" ht="12.95" customHeight="1">
      <c r="C1796" s="86"/>
      <c r="D1796" s="86"/>
    </row>
    <row r="1797" spans="3:4" ht="12.95" customHeight="1">
      <c r="C1797" s="86"/>
      <c r="D1797" s="86"/>
    </row>
    <row r="1798" spans="3:4" ht="12.95" customHeight="1">
      <c r="C1798" s="86"/>
      <c r="D1798" s="86"/>
    </row>
    <row r="1799" spans="3:4" ht="12.95" customHeight="1">
      <c r="C1799" s="86"/>
      <c r="D1799" s="86"/>
    </row>
    <row r="1800" spans="3:4" ht="12.95" customHeight="1">
      <c r="C1800" s="86"/>
      <c r="D1800" s="86"/>
    </row>
    <row r="1801" spans="3:4" ht="12.95" customHeight="1">
      <c r="C1801" s="86"/>
      <c r="D1801" s="86"/>
    </row>
    <row r="1802" spans="3:4" ht="12.95" customHeight="1">
      <c r="C1802" s="86"/>
      <c r="D1802" s="86"/>
    </row>
    <row r="1803" spans="3:4" ht="12.95" customHeight="1">
      <c r="C1803" s="86"/>
      <c r="D1803" s="86"/>
    </row>
    <row r="1804" spans="3:4" ht="12.95" customHeight="1">
      <c r="C1804" s="86"/>
      <c r="D1804" s="86"/>
    </row>
    <row r="1805" spans="3:4" ht="12.95" customHeight="1">
      <c r="C1805" s="86"/>
      <c r="D1805" s="86"/>
    </row>
    <row r="1806" spans="3:4" ht="12.95" customHeight="1">
      <c r="C1806" s="86"/>
      <c r="D1806" s="86"/>
    </row>
    <row r="1807" spans="3:4" ht="12.95" customHeight="1">
      <c r="C1807" s="86"/>
      <c r="D1807" s="86"/>
    </row>
    <row r="1808" spans="3:4" ht="12.95" customHeight="1">
      <c r="C1808" s="86"/>
      <c r="D1808" s="86"/>
    </row>
    <row r="1809" spans="3:4" ht="12.95" customHeight="1">
      <c r="C1809" s="86"/>
      <c r="D1809" s="86"/>
    </row>
    <row r="1810" spans="3:4" ht="12.95" customHeight="1">
      <c r="C1810" s="86"/>
      <c r="D1810" s="86"/>
    </row>
    <row r="1811" spans="3:4" ht="12.95" customHeight="1">
      <c r="C1811" s="86"/>
      <c r="D1811" s="86"/>
    </row>
    <row r="1812" spans="3:4" ht="12.95" customHeight="1">
      <c r="C1812" s="86"/>
      <c r="D1812" s="86"/>
    </row>
    <row r="1813" spans="3:4" ht="12.95" customHeight="1">
      <c r="C1813" s="86"/>
      <c r="D1813" s="86"/>
    </row>
    <row r="1814" spans="3:4" ht="12.95" customHeight="1">
      <c r="C1814" s="86"/>
      <c r="D1814" s="86"/>
    </row>
    <row r="1815" spans="3:4" ht="12.95" customHeight="1">
      <c r="C1815" s="86"/>
      <c r="D1815" s="86"/>
    </row>
    <row r="1816" spans="3:4" ht="12.95" customHeight="1">
      <c r="C1816" s="86"/>
      <c r="D1816" s="86"/>
    </row>
    <row r="1817" spans="3:4" ht="12.95" customHeight="1">
      <c r="C1817" s="86"/>
      <c r="D1817" s="86"/>
    </row>
    <row r="1818" spans="3:4" ht="12.95" customHeight="1">
      <c r="C1818" s="86"/>
      <c r="D1818" s="86"/>
    </row>
    <row r="1819" spans="3:4" ht="12.95" customHeight="1">
      <c r="C1819" s="86"/>
      <c r="D1819" s="86"/>
    </row>
    <row r="1820" spans="3:4" ht="12.95" customHeight="1">
      <c r="C1820" s="86"/>
      <c r="D1820" s="86"/>
    </row>
    <row r="1821" spans="3:4" ht="12.95" customHeight="1">
      <c r="C1821" s="86"/>
      <c r="D1821" s="86"/>
    </row>
    <row r="1822" spans="3:4" ht="12.95" customHeight="1">
      <c r="C1822" s="86"/>
      <c r="D1822" s="86"/>
    </row>
    <row r="1823" spans="3:4" ht="12.95" customHeight="1">
      <c r="C1823" s="86"/>
      <c r="D1823" s="86"/>
    </row>
    <row r="1824" spans="3:4" ht="12.95" customHeight="1">
      <c r="C1824" s="86"/>
      <c r="D1824" s="86"/>
    </row>
    <row r="1825" spans="3:4" ht="12.95" customHeight="1">
      <c r="C1825" s="86"/>
      <c r="D1825" s="86"/>
    </row>
    <row r="1826" spans="3:4" ht="12.95" customHeight="1">
      <c r="C1826" s="86"/>
      <c r="D1826" s="86"/>
    </row>
    <row r="1827" spans="3:4" ht="12.95" customHeight="1">
      <c r="C1827" s="86"/>
      <c r="D1827" s="86"/>
    </row>
    <row r="1828" spans="3:4" ht="12.95" customHeight="1">
      <c r="C1828" s="86"/>
      <c r="D1828" s="86"/>
    </row>
    <row r="1829" spans="3:4" ht="12.95" customHeight="1">
      <c r="C1829" s="86"/>
      <c r="D1829" s="86"/>
    </row>
    <row r="1830" spans="3:4" ht="12.95" customHeight="1">
      <c r="C1830" s="86"/>
      <c r="D1830" s="86"/>
    </row>
    <row r="1831" spans="3:4" ht="12.95" customHeight="1">
      <c r="C1831" s="86"/>
      <c r="D1831" s="86"/>
    </row>
    <row r="1832" spans="3:4" ht="12.95" customHeight="1">
      <c r="C1832" s="86"/>
      <c r="D1832" s="86"/>
    </row>
    <row r="1833" spans="3:4" ht="12.95" customHeight="1">
      <c r="C1833" s="86"/>
      <c r="D1833" s="86"/>
    </row>
    <row r="1834" spans="3:4" ht="12.95" customHeight="1">
      <c r="C1834" s="86"/>
      <c r="D1834" s="86"/>
    </row>
    <row r="1835" spans="3:4" ht="12.95" customHeight="1">
      <c r="C1835" s="86"/>
      <c r="D1835" s="86"/>
    </row>
    <row r="1836" spans="3:4" ht="12.95" customHeight="1">
      <c r="C1836" s="86"/>
      <c r="D1836" s="86"/>
    </row>
    <row r="1837" spans="3:4" ht="12.95" customHeight="1">
      <c r="C1837" s="86"/>
      <c r="D1837" s="86"/>
    </row>
    <row r="1838" spans="3:4" ht="12.95" customHeight="1">
      <c r="C1838" s="86"/>
      <c r="D1838" s="86"/>
    </row>
    <row r="1839" spans="3:4" ht="12.95" customHeight="1">
      <c r="C1839" s="86"/>
      <c r="D1839" s="86"/>
    </row>
    <row r="1840" spans="3:4" ht="12.95" customHeight="1">
      <c r="C1840" s="86"/>
      <c r="D1840" s="86"/>
    </row>
    <row r="1841" spans="3:4" ht="12.95" customHeight="1">
      <c r="C1841" s="86"/>
      <c r="D1841" s="86"/>
    </row>
    <row r="1842" spans="3:4" ht="12.95" customHeight="1">
      <c r="C1842" s="86"/>
      <c r="D1842" s="86"/>
    </row>
    <row r="1843" spans="3:4" ht="12.95" customHeight="1">
      <c r="C1843" s="86"/>
      <c r="D1843" s="86"/>
    </row>
    <row r="1844" spans="3:4" ht="12.95" customHeight="1">
      <c r="C1844" s="86"/>
      <c r="D1844" s="86"/>
    </row>
    <row r="1845" spans="3:4" ht="12.95" customHeight="1">
      <c r="C1845" s="86"/>
      <c r="D1845" s="86"/>
    </row>
    <row r="1846" spans="3:4" ht="12.95" customHeight="1">
      <c r="C1846" s="86"/>
      <c r="D1846" s="86"/>
    </row>
    <row r="1847" spans="3:4" ht="12.95" customHeight="1">
      <c r="C1847" s="86"/>
      <c r="D1847" s="86"/>
    </row>
    <row r="1848" spans="3:4" ht="12.95" customHeight="1">
      <c r="C1848" s="86"/>
      <c r="D1848" s="86"/>
    </row>
    <row r="1849" spans="3:4" ht="12.95" customHeight="1">
      <c r="C1849" s="86"/>
      <c r="D1849" s="86"/>
    </row>
    <row r="1850" spans="3:4" ht="12.95" customHeight="1">
      <c r="C1850" s="86"/>
      <c r="D1850" s="86"/>
    </row>
    <row r="1851" spans="3:4" ht="12.95" customHeight="1">
      <c r="C1851" s="86"/>
      <c r="D1851" s="86"/>
    </row>
    <row r="1852" spans="3:4" ht="12.95" customHeight="1">
      <c r="C1852" s="86"/>
      <c r="D1852" s="86"/>
    </row>
    <row r="1853" spans="3:4" ht="12.95" customHeight="1">
      <c r="C1853" s="86"/>
      <c r="D1853" s="86"/>
    </row>
    <row r="1854" spans="3:4" ht="12.95" customHeight="1">
      <c r="C1854" s="86"/>
      <c r="D1854" s="86"/>
    </row>
    <row r="1855" spans="3:4" ht="12.95" customHeight="1">
      <c r="C1855" s="86"/>
      <c r="D1855" s="86"/>
    </row>
    <row r="1856" spans="3:4" ht="12.95" customHeight="1">
      <c r="C1856" s="86"/>
      <c r="D1856" s="86"/>
    </row>
    <row r="1857" spans="3:4" ht="12.95" customHeight="1">
      <c r="C1857" s="86"/>
      <c r="D1857" s="86"/>
    </row>
    <row r="1858" spans="3:4" ht="12.95" customHeight="1">
      <c r="C1858" s="86"/>
      <c r="D1858" s="86"/>
    </row>
    <row r="1859" spans="3:4" ht="12.95" customHeight="1">
      <c r="C1859" s="86"/>
      <c r="D1859" s="86"/>
    </row>
    <row r="1860" spans="3:4" ht="12.95" customHeight="1">
      <c r="C1860" s="86"/>
      <c r="D1860" s="86"/>
    </row>
    <row r="1861" spans="3:4" ht="12.95" customHeight="1">
      <c r="C1861" s="86"/>
      <c r="D1861" s="86"/>
    </row>
    <row r="1862" spans="3:4" ht="12.95" customHeight="1">
      <c r="C1862" s="86"/>
      <c r="D1862" s="86"/>
    </row>
    <row r="1863" spans="3:4" ht="12.95" customHeight="1">
      <c r="C1863" s="86"/>
      <c r="D1863" s="86"/>
    </row>
    <row r="1864" spans="3:4" ht="12.95" customHeight="1">
      <c r="C1864" s="86"/>
      <c r="D1864" s="86"/>
    </row>
    <row r="1865" spans="3:4" ht="12.95" customHeight="1">
      <c r="C1865" s="86"/>
      <c r="D1865" s="86"/>
    </row>
    <row r="1866" spans="3:4" ht="12.95" customHeight="1">
      <c r="C1866" s="86"/>
      <c r="D1866" s="86"/>
    </row>
    <row r="1867" spans="3:4" ht="12.95" customHeight="1">
      <c r="C1867" s="86"/>
      <c r="D1867" s="86"/>
    </row>
    <row r="1868" spans="3:4" ht="12.95" customHeight="1">
      <c r="C1868" s="86"/>
      <c r="D1868" s="86"/>
    </row>
    <row r="1869" spans="3:4" ht="12.95" customHeight="1">
      <c r="C1869" s="86"/>
      <c r="D1869" s="86"/>
    </row>
    <row r="1870" spans="3:4" ht="12.95" customHeight="1">
      <c r="C1870" s="86"/>
      <c r="D1870" s="86"/>
    </row>
    <row r="1871" spans="3:4" ht="12.95" customHeight="1">
      <c r="C1871" s="86"/>
      <c r="D1871" s="86"/>
    </row>
    <row r="1872" spans="3:4" ht="12.95" customHeight="1">
      <c r="C1872" s="86"/>
      <c r="D1872" s="86"/>
    </row>
    <row r="1873" spans="3:4" ht="12.95" customHeight="1">
      <c r="C1873" s="86"/>
      <c r="D1873" s="86"/>
    </row>
    <row r="1874" spans="3:4" ht="12.95" customHeight="1">
      <c r="C1874" s="86"/>
      <c r="D1874" s="86"/>
    </row>
    <row r="1875" spans="3:4" ht="12.95" customHeight="1">
      <c r="C1875" s="86"/>
      <c r="D1875" s="86"/>
    </row>
    <row r="1876" spans="3:4" ht="12.95" customHeight="1">
      <c r="C1876" s="86"/>
      <c r="D1876" s="86"/>
    </row>
    <row r="1877" spans="3:4" ht="12.95" customHeight="1">
      <c r="C1877" s="86"/>
      <c r="D1877" s="86"/>
    </row>
    <row r="1878" spans="3:4" ht="12.95" customHeight="1">
      <c r="C1878" s="86"/>
      <c r="D1878" s="86"/>
    </row>
    <row r="1879" spans="3:4" ht="12.95" customHeight="1">
      <c r="C1879" s="86"/>
      <c r="D1879" s="86"/>
    </row>
    <row r="1880" spans="3:4" ht="12.95" customHeight="1">
      <c r="C1880" s="86"/>
      <c r="D1880" s="86"/>
    </row>
    <row r="1881" spans="3:4" ht="12.95" customHeight="1">
      <c r="C1881" s="86"/>
      <c r="D1881" s="86"/>
    </row>
    <row r="1882" spans="3:4" ht="12.95" customHeight="1">
      <c r="C1882" s="86"/>
      <c r="D1882" s="86"/>
    </row>
    <row r="1883" spans="3:4" ht="12.95" customHeight="1">
      <c r="C1883" s="86"/>
      <c r="D1883" s="86"/>
    </row>
    <row r="1884" spans="3:4" ht="12.95" customHeight="1">
      <c r="C1884" s="86"/>
      <c r="D1884" s="86"/>
    </row>
    <row r="1885" spans="3:4" ht="12.95" customHeight="1">
      <c r="C1885" s="86"/>
      <c r="D1885" s="86"/>
    </row>
    <row r="1886" spans="3:4" ht="12.95" customHeight="1">
      <c r="C1886" s="86"/>
      <c r="D1886" s="86"/>
    </row>
    <row r="1887" spans="3:4" ht="12.95" customHeight="1">
      <c r="C1887" s="86"/>
      <c r="D1887" s="86"/>
    </row>
    <row r="1888" spans="3:4" ht="12.95" customHeight="1">
      <c r="C1888" s="86"/>
      <c r="D1888" s="86"/>
    </row>
    <row r="1889" spans="3:4" ht="12.95" customHeight="1">
      <c r="C1889" s="86"/>
      <c r="D1889" s="86"/>
    </row>
    <row r="1890" spans="3:4" ht="12.95" customHeight="1">
      <c r="C1890" s="86"/>
      <c r="D1890" s="86"/>
    </row>
    <row r="1891" spans="3:4" ht="12.95" customHeight="1">
      <c r="C1891" s="86"/>
      <c r="D1891" s="86"/>
    </row>
    <row r="1892" spans="3:4" ht="12.95" customHeight="1">
      <c r="C1892" s="86"/>
      <c r="D1892" s="86"/>
    </row>
    <row r="1893" spans="3:4" ht="12.95" customHeight="1">
      <c r="C1893" s="86"/>
      <c r="D1893" s="86"/>
    </row>
    <row r="1894" spans="3:4" ht="12.95" customHeight="1">
      <c r="C1894" s="86"/>
      <c r="D1894" s="86"/>
    </row>
    <row r="1895" spans="3:4" ht="12.95" customHeight="1">
      <c r="C1895" s="86"/>
      <c r="D1895" s="86"/>
    </row>
    <row r="1896" spans="3:4" ht="12.95" customHeight="1">
      <c r="C1896" s="86"/>
      <c r="D1896" s="86"/>
    </row>
    <row r="1897" spans="3:4" ht="12.95" customHeight="1">
      <c r="C1897" s="86"/>
      <c r="D1897" s="86"/>
    </row>
    <row r="1898" spans="3:4" ht="12.95" customHeight="1">
      <c r="C1898" s="86"/>
      <c r="D1898" s="86"/>
    </row>
    <row r="1899" spans="3:4" ht="12.95" customHeight="1">
      <c r="C1899" s="86"/>
      <c r="D1899" s="86"/>
    </row>
    <row r="1900" spans="3:4" ht="12.95" customHeight="1">
      <c r="C1900" s="86"/>
      <c r="D1900" s="86"/>
    </row>
    <row r="1901" spans="3:4" ht="12.95" customHeight="1">
      <c r="C1901" s="86"/>
      <c r="D1901" s="86"/>
    </row>
    <row r="1902" spans="3:4" ht="12.95" customHeight="1">
      <c r="C1902" s="86"/>
      <c r="D1902" s="86"/>
    </row>
    <row r="1903" spans="3:4" ht="12.95" customHeight="1">
      <c r="C1903" s="86"/>
      <c r="D1903" s="86"/>
    </row>
    <row r="1904" spans="3:4" ht="12.95" customHeight="1">
      <c r="C1904" s="86"/>
      <c r="D1904" s="86"/>
    </row>
    <row r="1905" spans="3:4" ht="12.95" customHeight="1">
      <c r="C1905" s="86"/>
      <c r="D1905" s="86"/>
    </row>
    <row r="1906" spans="3:4" ht="12.95" customHeight="1">
      <c r="C1906" s="86"/>
      <c r="D1906" s="86"/>
    </row>
    <row r="1907" spans="3:4" ht="12.95" customHeight="1">
      <c r="C1907" s="86"/>
      <c r="D1907" s="86"/>
    </row>
    <row r="1908" spans="3:4" ht="12.95" customHeight="1">
      <c r="C1908" s="86"/>
      <c r="D1908" s="86"/>
    </row>
    <row r="1909" spans="3:4" ht="12.95" customHeight="1">
      <c r="C1909" s="86"/>
      <c r="D1909" s="86"/>
    </row>
    <row r="1910" spans="3:4" ht="12.95" customHeight="1">
      <c r="C1910" s="86"/>
      <c r="D1910" s="86"/>
    </row>
    <row r="1911" spans="3:4" ht="12.95" customHeight="1">
      <c r="C1911" s="86"/>
      <c r="D1911" s="86"/>
    </row>
    <row r="1912" spans="3:4" ht="12.95" customHeight="1">
      <c r="C1912" s="86"/>
      <c r="D1912" s="86"/>
    </row>
    <row r="1913" spans="3:4" ht="12.95" customHeight="1">
      <c r="C1913" s="86"/>
      <c r="D1913" s="86"/>
    </row>
    <row r="1914" spans="3:4" ht="12.95" customHeight="1">
      <c r="C1914" s="86"/>
      <c r="D1914" s="86"/>
    </row>
    <row r="1915" spans="3:4" ht="12.95" customHeight="1">
      <c r="C1915" s="86"/>
      <c r="D1915" s="86"/>
    </row>
    <row r="1916" spans="3:4" ht="12.95" customHeight="1">
      <c r="C1916" s="86"/>
      <c r="D1916" s="86"/>
    </row>
    <row r="1917" spans="3:4" ht="12.95" customHeight="1">
      <c r="C1917" s="86"/>
      <c r="D1917" s="86"/>
    </row>
    <row r="1918" spans="3:4" ht="12.95" customHeight="1">
      <c r="C1918" s="86"/>
      <c r="D1918" s="86"/>
    </row>
    <row r="1919" spans="3:4" ht="12.95" customHeight="1">
      <c r="C1919" s="86"/>
      <c r="D1919" s="86"/>
    </row>
    <row r="1920" spans="3:4" ht="12.95" customHeight="1">
      <c r="C1920" s="86"/>
      <c r="D1920" s="86"/>
    </row>
    <row r="1921" spans="3:4" ht="12.95" customHeight="1">
      <c r="C1921" s="86"/>
      <c r="D1921" s="86"/>
    </row>
    <row r="1922" spans="3:4" ht="12.95" customHeight="1">
      <c r="C1922" s="86"/>
      <c r="D1922" s="86"/>
    </row>
    <row r="1923" spans="3:4" ht="12.95" customHeight="1">
      <c r="C1923" s="86"/>
      <c r="D1923" s="86"/>
    </row>
    <row r="1924" spans="3:4" ht="12.95" customHeight="1">
      <c r="C1924" s="86"/>
      <c r="D1924" s="86"/>
    </row>
    <row r="1925" spans="3:4" ht="12.95" customHeight="1">
      <c r="C1925" s="86"/>
      <c r="D1925" s="86"/>
    </row>
    <row r="1926" spans="3:4" ht="12.95" customHeight="1">
      <c r="C1926" s="86"/>
      <c r="D1926" s="86"/>
    </row>
    <row r="1927" spans="3:4" ht="12.95" customHeight="1">
      <c r="C1927" s="86"/>
      <c r="D1927" s="86"/>
    </row>
    <row r="1928" spans="3:4" ht="12.95" customHeight="1">
      <c r="C1928" s="86"/>
      <c r="D1928" s="86"/>
    </row>
    <row r="1929" spans="3:4" ht="12.95" customHeight="1">
      <c r="C1929" s="86"/>
      <c r="D1929" s="86"/>
    </row>
    <row r="1930" spans="3:4" ht="12.95" customHeight="1">
      <c r="C1930" s="86"/>
      <c r="D1930" s="86"/>
    </row>
    <row r="1931" spans="3:4" ht="12.95" customHeight="1">
      <c r="C1931" s="86"/>
      <c r="D1931" s="86"/>
    </row>
    <row r="1932" spans="3:4" ht="12.95" customHeight="1">
      <c r="C1932" s="86"/>
      <c r="D1932" s="86"/>
    </row>
    <row r="1933" spans="3:4" ht="12.95" customHeight="1">
      <c r="C1933" s="86"/>
      <c r="D1933" s="86"/>
    </row>
    <row r="1934" spans="3:4" ht="12.95" customHeight="1">
      <c r="C1934" s="86"/>
      <c r="D1934" s="86"/>
    </row>
    <row r="1935" spans="3:4" ht="12.95" customHeight="1">
      <c r="C1935" s="86"/>
      <c r="D1935" s="86"/>
    </row>
    <row r="1936" spans="3:4" ht="12.95" customHeight="1">
      <c r="C1936" s="86"/>
      <c r="D1936" s="86"/>
    </row>
    <row r="1937" spans="3:4" ht="12.95" customHeight="1">
      <c r="C1937" s="86"/>
      <c r="D1937" s="86"/>
    </row>
    <row r="1938" spans="3:4" ht="12.95" customHeight="1">
      <c r="C1938" s="86"/>
      <c r="D1938" s="86"/>
    </row>
    <row r="1939" spans="3:4" ht="12.95" customHeight="1">
      <c r="C1939" s="86"/>
      <c r="D1939" s="86"/>
    </row>
    <row r="1940" spans="3:4" ht="12.95" customHeight="1">
      <c r="C1940" s="86"/>
      <c r="D1940" s="86"/>
    </row>
    <row r="1941" spans="3:4" ht="12.95" customHeight="1">
      <c r="C1941" s="86"/>
      <c r="D1941" s="86"/>
    </row>
    <row r="1942" spans="3:4" ht="12.95" customHeight="1">
      <c r="C1942" s="86"/>
      <c r="D1942" s="86"/>
    </row>
    <row r="1943" spans="3:4" ht="12.95" customHeight="1">
      <c r="C1943" s="86"/>
      <c r="D1943" s="86"/>
    </row>
    <row r="1944" spans="3:4" ht="12.95" customHeight="1">
      <c r="C1944" s="86"/>
      <c r="D1944" s="86"/>
    </row>
    <row r="1945" spans="3:4" ht="12.95" customHeight="1">
      <c r="C1945" s="86"/>
      <c r="D1945" s="86"/>
    </row>
    <row r="1946" spans="3:4" ht="12.95" customHeight="1">
      <c r="C1946" s="86"/>
      <c r="D1946" s="86"/>
    </row>
    <row r="1947" spans="3:4" ht="12.95" customHeight="1">
      <c r="C1947" s="86"/>
      <c r="D1947" s="86"/>
    </row>
    <row r="1948" spans="3:4" ht="12.95" customHeight="1">
      <c r="C1948" s="86"/>
      <c r="D1948" s="86"/>
    </row>
    <row r="1949" spans="3:4" ht="12.95" customHeight="1">
      <c r="C1949" s="86"/>
      <c r="D1949" s="86"/>
    </row>
    <row r="1950" spans="3:4" ht="12.95" customHeight="1">
      <c r="C1950" s="86"/>
      <c r="D1950" s="86"/>
    </row>
    <row r="1951" spans="3:4" ht="12.95" customHeight="1">
      <c r="C1951" s="86"/>
      <c r="D1951" s="86"/>
    </row>
    <row r="1952" spans="3:4" ht="12.95" customHeight="1">
      <c r="C1952" s="86"/>
      <c r="D1952" s="86"/>
    </row>
    <row r="1953" spans="3:4" ht="12.95" customHeight="1">
      <c r="C1953" s="86"/>
      <c r="D1953" s="86"/>
    </row>
    <row r="1954" spans="3:4" ht="12.95" customHeight="1">
      <c r="C1954" s="86"/>
      <c r="D1954" s="86"/>
    </row>
    <row r="1955" spans="3:4" ht="12.95" customHeight="1">
      <c r="C1955" s="86"/>
      <c r="D1955" s="86"/>
    </row>
    <row r="1956" spans="3:4" ht="12.95" customHeight="1">
      <c r="C1956" s="86"/>
      <c r="D1956" s="86"/>
    </row>
    <row r="1957" spans="3:4" ht="12.95" customHeight="1">
      <c r="C1957" s="86"/>
      <c r="D1957" s="86"/>
    </row>
    <row r="1958" spans="3:4" ht="12.95" customHeight="1">
      <c r="C1958" s="86"/>
      <c r="D1958" s="86"/>
    </row>
    <row r="1959" spans="3:4" ht="12.95" customHeight="1">
      <c r="C1959" s="86"/>
      <c r="D1959" s="86"/>
    </row>
    <row r="1960" spans="3:4" ht="12.95" customHeight="1">
      <c r="C1960" s="86"/>
      <c r="D1960" s="86"/>
    </row>
    <row r="1961" spans="3:4" ht="12.95" customHeight="1">
      <c r="C1961" s="86"/>
      <c r="D1961" s="86"/>
    </row>
    <row r="1962" spans="3:4" ht="12.95" customHeight="1">
      <c r="C1962" s="86"/>
      <c r="D1962" s="86"/>
    </row>
    <row r="1963" spans="3:4" ht="12.95" customHeight="1">
      <c r="C1963" s="86"/>
      <c r="D1963" s="86"/>
    </row>
    <row r="1964" spans="3:4" ht="12.95" customHeight="1">
      <c r="C1964" s="86"/>
      <c r="D1964" s="86"/>
    </row>
    <row r="1965" spans="3:4" ht="12.95" customHeight="1">
      <c r="C1965" s="86"/>
      <c r="D1965" s="86"/>
    </row>
    <row r="1966" spans="3:4" ht="12.95" customHeight="1">
      <c r="C1966" s="86"/>
      <c r="D1966" s="86"/>
    </row>
    <row r="1967" spans="3:4" ht="12.95" customHeight="1">
      <c r="C1967" s="86"/>
      <c r="D1967" s="86"/>
    </row>
    <row r="1968" spans="3:4" ht="12.95" customHeight="1">
      <c r="C1968" s="86"/>
      <c r="D1968" s="86"/>
    </row>
    <row r="1969" spans="3:4" ht="12.95" customHeight="1">
      <c r="C1969" s="86"/>
      <c r="D1969" s="86"/>
    </row>
    <row r="1970" spans="3:4" ht="12.95" customHeight="1">
      <c r="C1970" s="86"/>
      <c r="D1970" s="86"/>
    </row>
    <row r="1971" spans="3:4" ht="12.95" customHeight="1">
      <c r="C1971" s="86"/>
      <c r="D1971" s="86"/>
    </row>
    <row r="1972" spans="3:4" ht="12.95" customHeight="1">
      <c r="C1972" s="86"/>
      <c r="D1972" s="86"/>
    </row>
    <row r="1973" spans="3:4" ht="12.95" customHeight="1">
      <c r="C1973" s="86"/>
      <c r="D1973" s="86"/>
    </row>
    <row r="1974" spans="3:4" ht="12.95" customHeight="1">
      <c r="C1974" s="86"/>
      <c r="D1974" s="86"/>
    </row>
    <row r="1975" spans="3:4" ht="12.95" customHeight="1">
      <c r="C1975" s="86"/>
      <c r="D1975" s="86"/>
    </row>
    <row r="1976" spans="3:4" ht="12.95" customHeight="1">
      <c r="C1976" s="86"/>
      <c r="D1976" s="86"/>
    </row>
    <row r="1977" spans="3:4" ht="12.95" customHeight="1">
      <c r="C1977" s="86"/>
      <c r="D1977" s="86"/>
    </row>
    <row r="1978" spans="3:4" ht="12.95" customHeight="1">
      <c r="C1978" s="86"/>
      <c r="D1978" s="86"/>
    </row>
    <row r="1979" spans="3:4" ht="12.95" customHeight="1">
      <c r="C1979" s="86"/>
      <c r="D1979" s="86"/>
    </row>
    <row r="1980" spans="3:4" ht="12.95" customHeight="1">
      <c r="C1980" s="86"/>
      <c r="D1980" s="86"/>
    </row>
    <row r="1981" spans="3:4" ht="12.95" customHeight="1">
      <c r="C1981" s="86"/>
      <c r="D1981" s="86"/>
    </row>
    <row r="1982" spans="3:4" ht="12.95" customHeight="1">
      <c r="C1982" s="86"/>
      <c r="D1982" s="86"/>
    </row>
    <row r="1983" spans="3:4" ht="12.95" customHeight="1">
      <c r="C1983" s="86"/>
      <c r="D1983" s="86"/>
    </row>
    <row r="1984" spans="3:4" ht="12.95" customHeight="1">
      <c r="C1984" s="86"/>
      <c r="D1984" s="86"/>
    </row>
    <row r="1985" spans="3:4" ht="12.95" customHeight="1">
      <c r="C1985" s="86"/>
      <c r="D1985" s="86"/>
    </row>
    <row r="1986" spans="3:4" ht="12.95" customHeight="1">
      <c r="C1986" s="86"/>
      <c r="D1986" s="86"/>
    </row>
    <row r="1987" spans="3:4" ht="12.95" customHeight="1">
      <c r="C1987" s="86"/>
      <c r="D1987" s="86"/>
    </row>
    <row r="1988" spans="3:4" ht="12.95" customHeight="1">
      <c r="C1988" s="86"/>
      <c r="D1988" s="86"/>
    </row>
    <row r="1989" spans="3:4" ht="12.95" customHeight="1">
      <c r="C1989" s="86"/>
      <c r="D1989" s="86"/>
    </row>
    <row r="1990" spans="3:4" ht="12.95" customHeight="1">
      <c r="C1990" s="86"/>
      <c r="D1990" s="86"/>
    </row>
    <row r="1991" spans="3:4" ht="12.95" customHeight="1">
      <c r="C1991" s="86"/>
      <c r="D1991" s="86"/>
    </row>
    <row r="1992" spans="3:4" ht="12.95" customHeight="1">
      <c r="C1992" s="86"/>
      <c r="D1992" s="86"/>
    </row>
    <row r="1993" spans="3:4" ht="12.95" customHeight="1">
      <c r="C1993" s="86"/>
      <c r="D1993" s="86"/>
    </row>
    <row r="1994" spans="3:4" ht="12.95" customHeight="1">
      <c r="C1994" s="86"/>
      <c r="D1994" s="86"/>
    </row>
    <row r="1995" spans="3:4" ht="12.95" customHeight="1">
      <c r="C1995" s="86"/>
      <c r="D1995" s="86"/>
    </row>
    <row r="1996" spans="3:4" ht="12.95" customHeight="1">
      <c r="C1996" s="86"/>
      <c r="D1996" s="86"/>
    </row>
    <row r="1997" spans="3:4" ht="12.95" customHeight="1">
      <c r="C1997" s="86"/>
      <c r="D1997" s="86"/>
    </row>
    <row r="1998" spans="3:4" ht="12.95" customHeight="1">
      <c r="C1998" s="86"/>
      <c r="D1998" s="86"/>
    </row>
    <row r="1999" spans="3:4" ht="12.95" customHeight="1">
      <c r="C1999" s="86"/>
      <c r="D1999" s="86"/>
    </row>
    <row r="2000" spans="3:4" ht="12.95" customHeight="1">
      <c r="C2000" s="86"/>
      <c r="D2000" s="86"/>
    </row>
    <row r="2001" spans="3:4" ht="12.95" customHeight="1">
      <c r="C2001" s="86"/>
      <c r="D2001" s="86"/>
    </row>
    <row r="2002" spans="3:4" ht="12.95" customHeight="1">
      <c r="C2002" s="86"/>
      <c r="D2002" s="86"/>
    </row>
    <row r="2003" spans="3:4" ht="12.95" customHeight="1">
      <c r="C2003" s="86"/>
      <c r="D2003" s="86"/>
    </row>
    <row r="2004" spans="3:4" ht="12.95" customHeight="1">
      <c r="C2004" s="86"/>
      <c r="D2004" s="86"/>
    </row>
    <row r="2005" spans="3:4" ht="12.95" customHeight="1">
      <c r="C2005" s="86"/>
      <c r="D2005" s="86"/>
    </row>
    <row r="2006" spans="3:4" ht="12.95" customHeight="1">
      <c r="C2006" s="86"/>
      <c r="D2006" s="86"/>
    </row>
    <row r="2007" spans="3:4" ht="12.95" customHeight="1">
      <c r="C2007" s="86"/>
      <c r="D2007" s="86"/>
    </row>
    <row r="2008" spans="3:4" ht="12.95" customHeight="1">
      <c r="C2008" s="86"/>
      <c r="D2008" s="86"/>
    </row>
    <row r="2009" spans="3:4" ht="12.95" customHeight="1">
      <c r="C2009" s="86"/>
      <c r="D2009" s="86"/>
    </row>
    <row r="2010" spans="3:4" ht="12.95" customHeight="1">
      <c r="C2010" s="86"/>
      <c r="D2010" s="86"/>
    </row>
    <row r="2011" spans="3:4" ht="12.95" customHeight="1">
      <c r="C2011" s="86"/>
      <c r="D2011" s="86"/>
    </row>
    <row r="2012" spans="3:4" ht="12.95" customHeight="1">
      <c r="C2012" s="86"/>
      <c r="D2012" s="86"/>
    </row>
    <row r="2013" spans="3:4" ht="12.95" customHeight="1">
      <c r="C2013" s="86"/>
      <c r="D2013" s="86"/>
    </row>
    <row r="2014" spans="3:4" ht="12.95" customHeight="1">
      <c r="C2014" s="86"/>
      <c r="D2014" s="86"/>
    </row>
    <row r="2015" spans="3:4" ht="12.95" customHeight="1">
      <c r="C2015" s="86"/>
      <c r="D2015" s="86"/>
    </row>
    <row r="2016" spans="3:4" ht="12.95" customHeight="1">
      <c r="C2016" s="86"/>
      <c r="D2016" s="86"/>
    </row>
    <row r="2017" spans="3:4" ht="12.95" customHeight="1">
      <c r="C2017" s="86"/>
      <c r="D2017" s="86"/>
    </row>
    <row r="2018" spans="3:4" ht="12.95" customHeight="1">
      <c r="C2018" s="86"/>
      <c r="D2018" s="86"/>
    </row>
    <row r="2019" spans="3:4" ht="12.95" customHeight="1">
      <c r="C2019" s="86"/>
      <c r="D2019" s="86"/>
    </row>
    <row r="2020" spans="3:4" ht="12.95" customHeight="1">
      <c r="C2020" s="86"/>
      <c r="D2020" s="86"/>
    </row>
    <row r="2021" spans="3:4" ht="12.95" customHeight="1">
      <c r="C2021" s="86"/>
      <c r="D2021" s="86"/>
    </row>
    <row r="2022" spans="3:4" ht="12.95" customHeight="1">
      <c r="C2022" s="86"/>
      <c r="D2022" s="86"/>
    </row>
    <row r="2023" spans="3:4" ht="12.95" customHeight="1">
      <c r="C2023" s="86"/>
      <c r="D2023" s="86"/>
    </row>
    <row r="2024" spans="3:4" ht="12.95" customHeight="1">
      <c r="C2024" s="86"/>
      <c r="D2024" s="86"/>
    </row>
    <row r="2025" spans="3:4" ht="12.95" customHeight="1">
      <c r="C2025" s="86"/>
      <c r="D2025" s="86"/>
    </row>
    <row r="2026" spans="3:4" ht="12.95" customHeight="1">
      <c r="C2026" s="86"/>
      <c r="D2026" s="86"/>
    </row>
    <row r="2027" spans="3:4" ht="12.95" customHeight="1">
      <c r="C2027" s="86"/>
      <c r="D2027" s="86"/>
    </row>
    <row r="2028" spans="3:4" ht="12.95" customHeight="1">
      <c r="C2028" s="86"/>
      <c r="D2028" s="86"/>
    </row>
    <row r="2029" spans="3:4" ht="12.95" customHeight="1">
      <c r="C2029" s="86"/>
      <c r="D2029" s="86"/>
    </row>
    <row r="2030" spans="3:4" ht="12.95" customHeight="1">
      <c r="C2030" s="86"/>
      <c r="D2030" s="86"/>
    </row>
    <row r="2031" spans="3:4" ht="12.95" customHeight="1">
      <c r="C2031" s="86"/>
      <c r="D2031" s="86"/>
    </row>
    <row r="2032" spans="3:4" ht="12.95" customHeight="1">
      <c r="C2032" s="86"/>
      <c r="D2032" s="86"/>
    </row>
    <row r="2033" spans="3:4" ht="12.95" customHeight="1">
      <c r="C2033" s="86"/>
      <c r="D2033" s="86"/>
    </row>
    <row r="2034" spans="3:4" ht="12.95" customHeight="1">
      <c r="C2034" s="86"/>
      <c r="D2034" s="86"/>
    </row>
    <row r="2035" spans="3:4" ht="12.95" customHeight="1">
      <c r="C2035" s="86"/>
      <c r="D2035" s="86"/>
    </row>
    <row r="2036" spans="3:4" ht="12.95" customHeight="1">
      <c r="C2036" s="86"/>
      <c r="D2036" s="86"/>
    </row>
    <row r="2037" spans="3:4" ht="12.95" customHeight="1">
      <c r="C2037" s="86"/>
      <c r="D2037" s="86"/>
    </row>
    <row r="2038" spans="3:4" ht="12.95" customHeight="1">
      <c r="C2038" s="86"/>
      <c r="D2038" s="86"/>
    </row>
    <row r="2039" spans="3:4" ht="12.95" customHeight="1">
      <c r="C2039" s="86"/>
      <c r="D2039" s="86"/>
    </row>
    <row r="2040" spans="3:4" ht="12.95" customHeight="1">
      <c r="C2040" s="86"/>
      <c r="D2040" s="86"/>
    </row>
    <row r="2041" spans="3:4" ht="12.95" customHeight="1">
      <c r="C2041" s="86"/>
      <c r="D2041" s="86"/>
    </row>
    <row r="2042" spans="3:4" ht="12.95" customHeight="1">
      <c r="C2042" s="86"/>
      <c r="D2042" s="86"/>
    </row>
    <row r="2043" spans="3:4" ht="12.95" customHeight="1">
      <c r="C2043" s="86"/>
      <c r="D2043" s="86"/>
    </row>
    <row r="2044" spans="3:4" ht="12.95" customHeight="1">
      <c r="C2044" s="86"/>
      <c r="D2044" s="86"/>
    </row>
    <row r="2045" spans="3:4" ht="12.95" customHeight="1">
      <c r="C2045" s="86"/>
      <c r="D2045" s="86"/>
    </row>
    <row r="2046" spans="3:4" ht="12.95" customHeight="1">
      <c r="C2046" s="86"/>
      <c r="D2046" s="86"/>
    </row>
    <row r="2047" spans="3:4" ht="12.95" customHeight="1">
      <c r="C2047" s="86"/>
      <c r="D2047" s="86"/>
    </row>
    <row r="2048" spans="3:4" ht="12.95" customHeight="1">
      <c r="C2048" s="86"/>
      <c r="D2048" s="86"/>
    </row>
    <row r="2049" spans="3:4" ht="12.95" customHeight="1">
      <c r="C2049" s="86"/>
      <c r="D2049" s="86"/>
    </row>
    <row r="2050" spans="3:4" ht="12.95" customHeight="1">
      <c r="C2050" s="86"/>
      <c r="D2050" s="86"/>
    </row>
    <row r="2051" spans="3:4" ht="12.95" customHeight="1">
      <c r="C2051" s="86"/>
      <c r="D2051" s="86"/>
    </row>
    <row r="2052" spans="3:4" ht="12.95" customHeight="1">
      <c r="C2052" s="86"/>
      <c r="D2052" s="86"/>
    </row>
    <row r="2053" spans="3:4" ht="12.95" customHeight="1">
      <c r="C2053" s="86"/>
      <c r="D2053" s="86"/>
    </row>
    <row r="2054" spans="3:4" ht="12.95" customHeight="1">
      <c r="C2054" s="86"/>
      <c r="D2054" s="86"/>
    </row>
    <row r="2055" spans="3:4" ht="12.95" customHeight="1">
      <c r="C2055" s="86"/>
      <c r="D2055" s="86"/>
    </row>
    <row r="2056" spans="3:4" ht="12.95" customHeight="1">
      <c r="C2056" s="86"/>
      <c r="D2056" s="86"/>
    </row>
    <row r="2057" spans="3:4" ht="12.95" customHeight="1">
      <c r="C2057" s="86"/>
      <c r="D2057" s="86"/>
    </row>
    <row r="2058" spans="3:4" ht="12.95" customHeight="1">
      <c r="C2058" s="86"/>
      <c r="D2058" s="86"/>
    </row>
    <row r="2059" spans="3:4" ht="12.95" customHeight="1">
      <c r="C2059" s="86"/>
      <c r="D2059" s="86"/>
    </row>
    <row r="2060" spans="3:4" ht="12.95" customHeight="1">
      <c r="C2060" s="86"/>
      <c r="D2060" s="86"/>
    </row>
    <row r="2061" spans="3:4" ht="12.95" customHeight="1">
      <c r="C2061" s="86"/>
      <c r="D2061" s="86"/>
    </row>
    <row r="2062" spans="3:4" ht="12.95" customHeight="1">
      <c r="C2062" s="86"/>
      <c r="D2062" s="86"/>
    </row>
    <row r="2063" spans="3:4" ht="12.95" customHeight="1">
      <c r="C2063" s="86"/>
      <c r="D2063" s="86"/>
    </row>
    <row r="2064" spans="3:4" ht="12.95" customHeight="1">
      <c r="C2064" s="86"/>
      <c r="D2064" s="86"/>
    </row>
    <row r="2065" spans="3:4" ht="12.95" customHeight="1">
      <c r="C2065" s="86"/>
      <c r="D2065" s="86"/>
    </row>
    <row r="2066" spans="3:4" ht="12.95" customHeight="1">
      <c r="C2066" s="86"/>
      <c r="D2066" s="86"/>
    </row>
    <row r="2067" spans="3:4" ht="12.95" customHeight="1">
      <c r="C2067" s="86"/>
      <c r="D2067" s="86"/>
    </row>
    <row r="2068" spans="3:4" ht="12.95" customHeight="1">
      <c r="C2068" s="86"/>
      <c r="D2068" s="86"/>
    </row>
    <row r="2069" spans="3:4" ht="12.95" customHeight="1">
      <c r="C2069" s="86"/>
      <c r="D2069" s="86"/>
    </row>
    <row r="2070" spans="3:4" ht="12.95" customHeight="1">
      <c r="C2070" s="86"/>
      <c r="D2070" s="86"/>
    </row>
    <row r="2071" spans="3:4" ht="12.95" customHeight="1">
      <c r="C2071" s="86"/>
      <c r="D2071" s="86"/>
    </row>
    <row r="2072" spans="3:4" ht="12.95" customHeight="1">
      <c r="C2072" s="86"/>
      <c r="D2072" s="86"/>
    </row>
    <row r="2073" spans="3:4" ht="12.95" customHeight="1">
      <c r="C2073" s="86"/>
      <c r="D2073" s="86"/>
    </row>
    <row r="2074" spans="3:4" ht="12.95" customHeight="1">
      <c r="C2074" s="86"/>
      <c r="D2074" s="86"/>
    </row>
    <row r="2075" spans="3:4" ht="12.95" customHeight="1">
      <c r="C2075" s="86"/>
      <c r="D2075" s="86"/>
    </row>
    <row r="2076" spans="3:4" ht="12.95" customHeight="1">
      <c r="C2076" s="86"/>
      <c r="D2076" s="86"/>
    </row>
    <row r="2077" spans="3:4" ht="12.95" customHeight="1">
      <c r="C2077" s="86"/>
      <c r="D2077" s="86"/>
    </row>
    <row r="2078" spans="3:4" ht="12.95" customHeight="1">
      <c r="C2078" s="86"/>
      <c r="D2078" s="86"/>
    </row>
    <row r="2079" spans="3:4" ht="12.95" customHeight="1">
      <c r="C2079" s="86"/>
      <c r="D2079" s="86"/>
    </row>
    <row r="2080" spans="3:4" ht="12.95" customHeight="1">
      <c r="C2080" s="86"/>
      <c r="D2080" s="86"/>
    </row>
    <row r="2081" spans="3:4" ht="12.95" customHeight="1">
      <c r="C2081" s="86"/>
      <c r="D2081" s="86"/>
    </row>
    <row r="2082" spans="3:4" ht="12.95" customHeight="1">
      <c r="C2082" s="86"/>
      <c r="D2082" s="86"/>
    </row>
    <row r="2083" spans="3:4" ht="12.95" customHeight="1">
      <c r="C2083" s="86"/>
      <c r="D2083" s="86"/>
    </row>
    <row r="2084" spans="3:4" ht="12.95" customHeight="1">
      <c r="C2084" s="86"/>
      <c r="D2084" s="86"/>
    </row>
    <row r="2085" spans="3:4" ht="12.95" customHeight="1">
      <c r="C2085" s="86"/>
      <c r="D2085" s="86"/>
    </row>
    <row r="2086" spans="3:4" ht="12.95" customHeight="1">
      <c r="C2086" s="86"/>
      <c r="D2086" s="86"/>
    </row>
    <row r="2087" spans="3:4" ht="12.95" customHeight="1">
      <c r="C2087" s="86"/>
      <c r="D2087" s="86"/>
    </row>
    <row r="2088" spans="3:4" ht="12.95" customHeight="1">
      <c r="C2088" s="86"/>
      <c r="D2088" s="86"/>
    </row>
    <row r="2089" spans="3:4" ht="12.95" customHeight="1">
      <c r="C2089" s="86"/>
      <c r="D2089" s="86"/>
    </row>
    <row r="2090" spans="3:4" ht="12.95" customHeight="1">
      <c r="C2090" s="86"/>
      <c r="D2090" s="86"/>
    </row>
    <row r="2091" spans="3:4" ht="12.95" customHeight="1">
      <c r="C2091" s="86"/>
      <c r="D2091" s="86"/>
    </row>
    <row r="2092" spans="3:4" ht="12.95" customHeight="1">
      <c r="C2092" s="86"/>
      <c r="D2092" s="86"/>
    </row>
    <row r="2093" spans="3:4" ht="12.95" customHeight="1">
      <c r="C2093" s="86"/>
      <c r="D2093" s="86"/>
    </row>
    <row r="2094" spans="3:4" ht="12.95" customHeight="1">
      <c r="C2094" s="86"/>
      <c r="D2094" s="86"/>
    </row>
    <row r="2095" spans="3:4" ht="12.95" customHeight="1">
      <c r="C2095" s="86"/>
      <c r="D2095" s="86"/>
    </row>
    <row r="2096" spans="3:4" ht="12.95" customHeight="1">
      <c r="C2096" s="86"/>
      <c r="D2096" s="86"/>
    </row>
    <row r="2097" spans="3:4" ht="12.95" customHeight="1">
      <c r="C2097" s="86"/>
      <c r="D2097" s="86"/>
    </row>
    <row r="2098" spans="3:4" ht="12.95" customHeight="1">
      <c r="C2098" s="86"/>
      <c r="D2098" s="86"/>
    </row>
    <row r="2099" spans="3:4" ht="12.95" customHeight="1">
      <c r="C2099" s="86"/>
      <c r="D2099" s="86"/>
    </row>
    <row r="2100" spans="3:4" ht="12.95" customHeight="1">
      <c r="C2100" s="86"/>
      <c r="D2100" s="86"/>
    </row>
    <row r="2101" spans="3:4" ht="12.95" customHeight="1">
      <c r="C2101" s="86"/>
      <c r="D2101" s="86"/>
    </row>
    <row r="2102" spans="3:4" ht="12.95" customHeight="1">
      <c r="C2102" s="86"/>
      <c r="D2102" s="86"/>
    </row>
    <row r="2103" spans="3:4" ht="12.95" customHeight="1">
      <c r="C2103" s="86"/>
      <c r="D2103" s="86"/>
    </row>
    <row r="2104" spans="3:4" ht="12.95" customHeight="1">
      <c r="C2104" s="86"/>
      <c r="D2104" s="86"/>
    </row>
    <row r="2105" spans="3:4" ht="12.95" customHeight="1">
      <c r="C2105" s="86"/>
      <c r="D2105" s="86"/>
    </row>
    <row r="2106" spans="3:4" ht="12.95" customHeight="1">
      <c r="C2106" s="86"/>
      <c r="D2106" s="86"/>
    </row>
    <row r="2107" spans="3:4" ht="12.95" customHeight="1">
      <c r="C2107" s="86"/>
      <c r="D2107" s="86"/>
    </row>
    <row r="2108" spans="3:4" ht="12.95" customHeight="1">
      <c r="C2108" s="86"/>
      <c r="D2108" s="86"/>
    </row>
    <row r="2109" spans="3:4" ht="12.95" customHeight="1">
      <c r="C2109" s="86"/>
      <c r="D2109" s="86"/>
    </row>
    <row r="2110" spans="3:4" ht="12.95" customHeight="1">
      <c r="C2110" s="86"/>
      <c r="D2110" s="86"/>
    </row>
    <row r="2111" spans="3:4" ht="12.95" customHeight="1">
      <c r="C2111" s="86"/>
      <c r="D2111" s="86"/>
    </row>
    <row r="2112" spans="3:4" ht="12.95" customHeight="1">
      <c r="C2112" s="86"/>
      <c r="D2112" s="86"/>
    </row>
    <row r="2113" spans="3:4" ht="12.95" customHeight="1">
      <c r="C2113" s="86"/>
      <c r="D2113" s="86"/>
    </row>
    <row r="2114" spans="3:4" ht="12.95" customHeight="1">
      <c r="C2114" s="86"/>
      <c r="D2114" s="86"/>
    </row>
    <row r="2115" spans="3:4" ht="12.95" customHeight="1">
      <c r="C2115" s="86"/>
      <c r="D2115" s="86"/>
    </row>
    <row r="2116" spans="3:4" ht="12.95" customHeight="1">
      <c r="C2116" s="86"/>
      <c r="D2116" s="86"/>
    </row>
    <row r="2117" spans="3:4" ht="12.95" customHeight="1">
      <c r="C2117" s="86"/>
      <c r="D2117" s="86"/>
    </row>
    <row r="2118" spans="3:4" ht="12.95" customHeight="1">
      <c r="C2118" s="86"/>
      <c r="D2118" s="86"/>
    </row>
    <row r="2119" spans="3:4" ht="12.95" customHeight="1">
      <c r="C2119" s="86"/>
      <c r="D2119" s="86"/>
    </row>
    <row r="2120" spans="3:4" ht="12.95" customHeight="1">
      <c r="C2120" s="86"/>
      <c r="D2120" s="86"/>
    </row>
    <row r="2121" spans="3:4" ht="12.95" customHeight="1">
      <c r="C2121" s="86"/>
      <c r="D2121" s="86"/>
    </row>
    <row r="2122" spans="3:4" ht="12.95" customHeight="1">
      <c r="C2122" s="86"/>
      <c r="D2122" s="86"/>
    </row>
    <row r="2123" spans="3:4" ht="12.95" customHeight="1">
      <c r="C2123" s="86"/>
      <c r="D2123" s="86"/>
    </row>
    <row r="2124" spans="3:4" ht="12.95" customHeight="1">
      <c r="C2124" s="86"/>
      <c r="D2124" s="86"/>
    </row>
    <row r="2125" spans="3:4" ht="12.95" customHeight="1">
      <c r="C2125" s="86"/>
      <c r="D2125" s="86"/>
    </row>
    <row r="2126" spans="3:4" ht="12.95" customHeight="1">
      <c r="C2126" s="86"/>
      <c r="D2126" s="86"/>
    </row>
    <row r="2127" spans="3:4" ht="12.95" customHeight="1">
      <c r="C2127" s="86"/>
      <c r="D2127" s="86"/>
    </row>
    <row r="2128" spans="3:4" ht="12.95" customHeight="1">
      <c r="C2128" s="86"/>
      <c r="D2128" s="86"/>
    </row>
    <row r="2129" spans="3:4" ht="12.95" customHeight="1">
      <c r="C2129" s="86"/>
      <c r="D2129" s="86"/>
    </row>
    <row r="2130" spans="3:4" ht="12.95" customHeight="1">
      <c r="C2130" s="86"/>
      <c r="D2130" s="86"/>
    </row>
    <row r="2131" spans="3:4" ht="12.95" customHeight="1">
      <c r="C2131" s="86"/>
      <c r="D2131" s="86"/>
    </row>
    <row r="2132" spans="3:4" ht="12.95" customHeight="1">
      <c r="C2132" s="86"/>
      <c r="D2132" s="86"/>
    </row>
    <row r="2133" spans="3:4" ht="12.95" customHeight="1">
      <c r="C2133" s="86"/>
      <c r="D2133" s="86"/>
    </row>
    <row r="2134" spans="3:4" ht="12.95" customHeight="1">
      <c r="C2134" s="86"/>
      <c r="D2134" s="86"/>
    </row>
    <row r="2135" spans="3:4" ht="12.95" customHeight="1">
      <c r="C2135" s="86"/>
      <c r="D2135" s="86"/>
    </row>
    <row r="2136" spans="3:4" ht="12.95" customHeight="1">
      <c r="C2136" s="86"/>
      <c r="D2136" s="86"/>
    </row>
    <row r="2137" spans="3:4" ht="12.95" customHeight="1">
      <c r="C2137" s="86"/>
      <c r="D2137" s="86"/>
    </row>
    <row r="2138" spans="3:4" ht="12.95" customHeight="1">
      <c r="C2138" s="86"/>
      <c r="D2138" s="86"/>
    </row>
    <row r="2139" spans="3:4" ht="12.95" customHeight="1">
      <c r="C2139" s="86"/>
      <c r="D2139" s="86"/>
    </row>
    <row r="2140" spans="3:4" ht="12.95" customHeight="1">
      <c r="C2140" s="86"/>
      <c r="D2140" s="86"/>
    </row>
    <row r="2141" spans="3:4" ht="12.95" customHeight="1">
      <c r="C2141" s="86"/>
      <c r="D2141" s="86"/>
    </row>
    <row r="2142" spans="3:4" ht="12.95" customHeight="1">
      <c r="C2142" s="86"/>
      <c r="D2142" s="86"/>
    </row>
    <row r="2143" spans="3:4" ht="12.95" customHeight="1">
      <c r="C2143" s="86"/>
      <c r="D2143" s="86"/>
    </row>
    <row r="2144" spans="3:4" ht="12.95" customHeight="1">
      <c r="C2144" s="86"/>
      <c r="D2144" s="86"/>
    </row>
    <row r="2145" spans="3:4" ht="12.95" customHeight="1">
      <c r="C2145" s="86"/>
      <c r="D2145" s="86"/>
    </row>
    <row r="2146" spans="3:4" ht="12.95" customHeight="1">
      <c r="C2146" s="86"/>
      <c r="D2146" s="86"/>
    </row>
    <row r="2147" spans="3:4" ht="12.95" customHeight="1">
      <c r="C2147" s="86"/>
      <c r="D2147" s="86"/>
    </row>
    <row r="2148" spans="3:4" ht="12.95" customHeight="1">
      <c r="C2148" s="86"/>
      <c r="D2148" s="86"/>
    </row>
    <row r="2149" spans="3:4" ht="12.95" customHeight="1">
      <c r="C2149" s="86"/>
      <c r="D2149" s="86"/>
    </row>
    <row r="2150" spans="3:4" ht="12.95" customHeight="1">
      <c r="C2150" s="86"/>
      <c r="D2150" s="86"/>
    </row>
    <row r="2151" spans="3:4" ht="12.95" customHeight="1">
      <c r="C2151" s="86"/>
      <c r="D2151" s="86"/>
    </row>
    <row r="2152" spans="3:4" ht="12.95" customHeight="1">
      <c r="C2152" s="86"/>
      <c r="D2152" s="86"/>
    </row>
    <row r="2153" spans="3:4" ht="12.95" customHeight="1">
      <c r="C2153" s="86"/>
      <c r="D2153" s="86"/>
    </row>
    <row r="2154" spans="3:4" ht="12.95" customHeight="1">
      <c r="C2154" s="86"/>
      <c r="D2154" s="86"/>
    </row>
    <row r="2155" spans="3:4" ht="12.95" customHeight="1">
      <c r="C2155" s="86"/>
      <c r="D2155" s="86"/>
    </row>
    <row r="2156" spans="3:4" ht="12.95" customHeight="1">
      <c r="C2156" s="86"/>
      <c r="D2156" s="86"/>
    </row>
    <row r="2157" spans="3:4" ht="12.95" customHeight="1">
      <c r="C2157" s="86"/>
      <c r="D2157" s="86"/>
    </row>
    <row r="2158" spans="3:4" ht="12.95" customHeight="1">
      <c r="C2158" s="86"/>
      <c r="D2158" s="86"/>
    </row>
    <row r="2159" spans="3:4" ht="12.95" customHeight="1">
      <c r="C2159" s="86"/>
      <c r="D2159" s="86"/>
    </row>
    <row r="2160" spans="3:4" ht="12.95" customHeight="1">
      <c r="C2160" s="86"/>
      <c r="D2160" s="86"/>
    </row>
    <row r="2161" spans="3:4" ht="12.95" customHeight="1">
      <c r="C2161" s="86"/>
      <c r="D2161" s="86"/>
    </row>
    <row r="2162" spans="3:4" ht="12.95" customHeight="1">
      <c r="C2162" s="86"/>
      <c r="D2162" s="86"/>
    </row>
    <row r="2163" spans="3:4" ht="12.95" customHeight="1">
      <c r="C2163" s="86"/>
      <c r="D2163" s="86"/>
    </row>
    <row r="2164" spans="3:4" ht="12.95" customHeight="1">
      <c r="C2164" s="86"/>
      <c r="D2164" s="86"/>
    </row>
    <row r="2165" spans="3:4" ht="12.95" customHeight="1">
      <c r="C2165" s="86"/>
      <c r="D2165" s="86"/>
    </row>
    <row r="2166" spans="3:4" ht="12.95" customHeight="1">
      <c r="C2166" s="86"/>
      <c r="D2166" s="86"/>
    </row>
    <row r="2167" spans="3:4" ht="12.95" customHeight="1">
      <c r="C2167" s="86"/>
      <c r="D2167" s="86"/>
    </row>
    <row r="2168" spans="3:4" ht="12.95" customHeight="1">
      <c r="C2168" s="86"/>
      <c r="D2168" s="86"/>
    </row>
    <row r="2169" spans="3:4" ht="12.95" customHeight="1">
      <c r="C2169" s="86"/>
      <c r="D2169" s="86"/>
    </row>
    <row r="2170" spans="3:4" ht="12.95" customHeight="1">
      <c r="C2170" s="86"/>
      <c r="D2170" s="86"/>
    </row>
    <row r="2171" spans="3:4" ht="12.95" customHeight="1">
      <c r="C2171" s="86"/>
      <c r="D2171" s="86"/>
    </row>
    <row r="2172" spans="3:4" ht="12.95" customHeight="1">
      <c r="C2172" s="86"/>
      <c r="D2172" s="86"/>
    </row>
    <row r="2173" spans="3:4" ht="12.95" customHeight="1">
      <c r="C2173" s="86"/>
      <c r="D2173" s="86"/>
    </row>
    <row r="2174" spans="3:4" ht="12.95" customHeight="1">
      <c r="C2174" s="86"/>
      <c r="D2174" s="86"/>
    </row>
    <row r="2175" spans="3:4" ht="12.95" customHeight="1">
      <c r="C2175" s="86"/>
      <c r="D2175" s="86"/>
    </row>
    <row r="2176" spans="3:4" ht="12.95" customHeight="1">
      <c r="C2176" s="86"/>
      <c r="D2176" s="86"/>
    </row>
    <row r="2177" spans="3:4" ht="12.95" customHeight="1">
      <c r="C2177" s="86"/>
      <c r="D2177" s="86"/>
    </row>
    <row r="2178" spans="3:4" ht="12.95" customHeight="1">
      <c r="C2178" s="86"/>
      <c r="D2178" s="86"/>
    </row>
    <row r="2179" spans="3:4" ht="12.95" customHeight="1">
      <c r="C2179" s="86"/>
      <c r="D2179" s="86"/>
    </row>
    <row r="2180" spans="3:4" ht="12.95" customHeight="1">
      <c r="C2180" s="86"/>
      <c r="D2180" s="86"/>
    </row>
    <row r="2181" spans="3:4" ht="12.95" customHeight="1">
      <c r="C2181" s="86"/>
      <c r="D2181" s="86"/>
    </row>
    <row r="2182" spans="3:4" ht="12.95" customHeight="1">
      <c r="C2182" s="86"/>
      <c r="D2182" s="86"/>
    </row>
    <row r="2183" spans="3:4" ht="12.95" customHeight="1">
      <c r="C2183" s="86"/>
      <c r="D2183" s="86"/>
    </row>
    <row r="2184" spans="3:4" ht="12.95" customHeight="1">
      <c r="C2184" s="86"/>
      <c r="D2184" s="86"/>
    </row>
    <row r="2185" spans="3:4" ht="12.95" customHeight="1">
      <c r="C2185" s="86"/>
      <c r="D2185" s="86"/>
    </row>
    <row r="2186" spans="3:4" ht="12.95" customHeight="1">
      <c r="C2186" s="86"/>
      <c r="D2186" s="86"/>
    </row>
    <row r="2187" spans="3:4" ht="12.95" customHeight="1">
      <c r="C2187" s="86"/>
      <c r="D2187" s="86"/>
    </row>
    <row r="2188" spans="3:4" ht="12.95" customHeight="1">
      <c r="C2188" s="86"/>
      <c r="D2188" s="86"/>
    </row>
    <row r="2189" spans="3:4" ht="12.95" customHeight="1">
      <c r="C2189" s="86"/>
      <c r="D2189" s="86"/>
    </row>
    <row r="2190" spans="3:4" ht="12.95" customHeight="1">
      <c r="C2190" s="86"/>
      <c r="D2190" s="86"/>
    </row>
    <row r="2191" spans="3:4" ht="12.95" customHeight="1">
      <c r="C2191" s="86"/>
      <c r="D2191" s="86"/>
    </row>
    <row r="2192" spans="3:4" ht="12.95" customHeight="1">
      <c r="C2192" s="86"/>
      <c r="D2192" s="86"/>
    </row>
    <row r="2193" spans="3:4" ht="12.95" customHeight="1">
      <c r="C2193" s="86"/>
      <c r="D2193" s="86"/>
    </row>
    <row r="2194" spans="3:4" ht="12.95" customHeight="1">
      <c r="C2194" s="86"/>
      <c r="D2194" s="86"/>
    </row>
    <row r="2195" spans="3:4" ht="12.95" customHeight="1">
      <c r="C2195" s="86"/>
      <c r="D2195" s="86"/>
    </row>
    <row r="2196" spans="3:4" ht="12.95" customHeight="1">
      <c r="C2196" s="86"/>
      <c r="D2196" s="86"/>
    </row>
    <row r="2197" spans="3:4" ht="12.95" customHeight="1">
      <c r="C2197" s="86"/>
      <c r="D2197" s="86"/>
    </row>
    <row r="2198" spans="3:4" ht="12.95" customHeight="1">
      <c r="C2198" s="86"/>
      <c r="D2198" s="86"/>
    </row>
    <row r="2199" spans="3:4" ht="12.95" customHeight="1">
      <c r="C2199" s="86"/>
      <c r="D2199" s="86"/>
    </row>
    <row r="2200" spans="3:4" ht="12.95" customHeight="1">
      <c r="C2200" s="86"/>
      <c r="D2200" s="86"/>
    </row>
    <row r="2201" spans="3:4" ht="12.95" customHeight="1">
      <c r="C2201" s="86"/>
      <c r="D2201" s="86"/>
    </row>
    <row r="2202" spans="3:4" ht="12.95" customHeight="1">
      <c r="C2202" s="86"/>
      <c r="D2202" s="86"/>
    </row>
    <row r="2203" spans="3:4" ht="12.95" customHeight="1">
      <c r="C2203" s="86"/>
      <c r="D2203" s="86"/>
    </row>
    <row r="2204" spans="3:4" ht="12.95" customHeight="1">
      <c r="C2204" s="86"/>
      <c r="D2204" s="86"/>
    </row>
    <row r="2205" spans="3:4" ht="12.95" customHeight="1">
      <c r="C2205" s="86"/>
      <c r="D2205" s="86"/>
    </row>
    <row r="2206" spans="3:4" ht="12.95" customHeight="1">
      <c r="C2206" s="86"/>
      <c r="D2206" s="86"/>
    </row>
    <row r="2207" spans="3:4" ht="12.95" customHeight="1">
      <c r="C2207" s="86"/>
      <c r="D2207" s="86"/>
    </row>
    <row r="2208" spans="3:4" ht="12.95" customHeight="1">
      <c r="C2208" s="86"/>
      <c r="D2208" s="86"/>
    </row>
    <row r="2209" spans="3:4" ht="12.95" customHeight="1">
      <c r="C2209" s="86"/>
      <c r="D2209" s="86"/>
    </row>
    <row r="2210" spans="3:4" ht="12.95" customHeight="1">
      <c r="C2210" s="86"/>
      <c r="D2210" s="86"/>
    </row>
    <row r="2211" spans="3:4" ht="12.95" customHeight="1">
      <c r="C2211" s="86"/>
      <c r="D2211" s="86"/>
    </row>
    <row r="2212" spans="3:4" ht="12.95" customHeight="1">
      <c r="C2212" s="86"/>
      <c r="D2212" s="86"/>
    </row>
    <row r="2213" spans="3:4" ht="12.95" customHeight="1">
      <c r="C2213" s="86"/>
      <c r="D2213" s="86"/>
    </row>
    <row r="2214" spans="3:4" ht="12.95" customHeight="1">
      <c r="C2214" s="86"/>
      <c r="D2214" s="86"/>
    </row>
    <row r="2215" spans="3:4" ht="12.95" customHeight="1">
      <c r="C2215" s="86"/>
      <c r="D2215" s="86"/>
    </row>
    <row r="2216" spans="3:4" ht="12.95" customHeight="1">
      <c r="C2216" s="86"/>
      <c r="D2216" s="86"/>
    </row>
    <row r="2217" spans="3:4" ht="12.95" customHeight="1">
      <c r="C2217" s="86"/>
      <c r="D2217" s="86"/>
    </row>
    <row r="2218" spans="3:4" ht="12.95" customHeight="1">
      <c r="C2218" s="86"/>
      <c r="D2218" s="86"/>
    </row>
    <row r="2219" spans="3:4" ht="12.95" customHeight="1">
      <c r="C2219" s="86"/>
      <c r="D2219" s="86"/>
    </row>
    <row r="2220" spans="3:4" ht="12.95" customHeight="1">
      <c r="C2220" s="86"/>
      <c r="D2220" s="86"/>
    </row>
    <row r="2221" spans="3:4" ht="12.95" customHeight="1">
      <c r="C2221" s="86"/>
      <c r="D2221" s="86"/>
    </row>
    <row r="2222" spans="3:4" ht="12.95" customHeight="1">
      <c r="C2222" s="86"/>
      <c r="D2222" s="86"/>
    </row>
    <row r="2223" spans="3:4" ht="12.95" customHeight="1">
      <c r="C2223" s="86"/>
      <c r="D2223" s="86"/>
    </row>
    <row r="2224" spans="3:4" ht="12.95" customHeight="1">
      <c r="C2224" s="86"/>
      <c r="D2224" s="86"/>
    </row>
    <row r="2225" spans="3:4" ht="12.95" customHeight="1">
      <c r="C2225" s="86"/>
      <c r="D2225" s="86"/>
    </row>
    <row r="2226" spans="3:4" ht="12.95" customHeight="1">
      <c r="C2226" s="86"/>
      <c r="D2226" s="86"/>
    </row>
    <row r="2227" spans="3:4" ht="12.95" customHeight="1">
      <c r="C2227" s="86"/>
      <c r="D2227" s="86"/>
    </row>
    <row r="2228" spans="3:4" ht="12.95" customHeight="1">
      <c r="C2228" s="86"/>
      <c r="D2228" s="86"/>
    </row>
    <row r="2229" spans="3:4" ht="12.95" customHeight="1">
      <c r="C2229" s="86"/>
      <c r="D2229" s="86"/>
    </row>
    <row r="2230" spans="3:4" ht="12.95" customHeight="1">
      <c r="C2230" s="86"/>
      <c r="D2230" s="86"/>
    </row>
    <row r="2231" spans="3:4" ht="12.95" customHeight="1">
      <c r="C2231" s="86"/>
      <c r="D2231" s="86"/>
    </row>
    <row r="2232" spans="3:4" ht="12.95" customHeight="1">
      <c r="C2232" s="86"/>
      <c r="D2232" s="86"/>
    </row>
    <row r="2233" spans="3:4" ht="12.95" customHeight="1">
      <c r="C2233" s="86"/>
      <c r="D2233" s="86"/>
    </row>
    <row r="2234" spans="3:4" ht="12.95" customHeight="1">
      <c r="C2234" s="86"/>
      <c r="D2234" s="86"/>
    </row>
    <row r="2235" spans="3:4" ht="12.95" customHeight="1">
      <c r="C2235" s="86"/>
      <c r="D2235" s="86"/>
    </row>
    <row r="2236" spans="3:4" ht="12.95" customHeight="1">
      <c r="C2236" s="86"/>
      <c r="D2236" s="86"/>
    </row>
    <row r="2237" spans="3:4" ht="12.95" customHeight="1">
      <c r="C2237" s="86"/>
      <c r="D2237" s="86"/>
    </row>
    <row r="2238" spans="3:4" ht="12.95" customHeight="1">
      <c r="C2238" s="86"/>
      <c r="D2238" s="86"/>
    </row>
    <row r="2239" spans="3:4" ht="12.95" customHeight="1">
      <c r="C2239" s="86"/>
      <c r="D2239" s="86"/>
    </row>
    <row r="2240" spans="3:4" ht="12.95" customHeight="1">
      <c r="C2240" s="86"/>
      <c r="D2240" s="86"/>
    </row>
    <row r="2241" spans="3:4" ht="12.95" customHeight="1">
      <c r="C2241" s="86"/>
      <c r="D2241" s="86"/>
    </row>
    <row r="2242" spans="3:4" ht="12.95" customHeight="1">
      <c r="C2242" s="86"/>
      <c r="D2242" s="86"/>
    </row>
    <row r="2243" spans="3:4" ht="12.95" customHeight="1">
      <c r="C2243" s="86"/>
      <c r="D2243" s="86"/>
    </row>
    <row r="2244" spans="3:4" ht="12.95" customHeight="1">
      <c r="C2244" s="86"/>
      <c r="D2244" s="86"/>
    </row>
    <row r="2245" spans="3:4" ht="12.95" customHeight="1">
      <c r="C2245" s="86"/>
      <c r="D2245" s="86"/>
    </row>
    <row r="2246" spans="3:4" ht="12.95" customHeight="1">
      <c r="C2246" s="86"/>
      <c r="D2246" s="86"/>
    </row>
    <row r="2247" spans="3:4" ht="12.95" customHeight="1">
      <c r="C2247" s="86"/>
      <c r="D2247" s="86"/>
    </row>
    <row r="2248" spans="3:4" ht="12.95" customHeight="1">
      <c r="C2248" s="86"/>
      <c r="D2248" s="86"/>
    </row>
    <row r="2249" spans="3:4" ht="12.95" customHeight="1">
      <c r="C2249" s="86"/>
      <c r="D2249" s="86"/>
    </row>
    <row r="2250" spans="3:4" ht="12.95" customHeight="1">
      <c r="C2250" s="86"/>
      <c r="D2250" s="86"/>
    </row>
    <row r="2251" spans="3:4" ht="12.95" customHeight="1">
      <c r="C2251" s="86"/>
      <c r="D2251" s="86"/>
    </row>
    <row r="2252" spans="3:4" ht="12.95" customHeight="1">
      <c r="C2252" s="86"/>
      <c r="D2252" s="86"/>
    </row>
    <row r="2253" spans="3:4" ht="12.95" customHeight="1">
      <c r="C2253" s="86"/>
      <c r="D2253" s="86"/>
    </row>
    <row r="2254" spans="3:4" ht="12.95" customHeight="1">
      <c r="C2254" s="86"/>
      <c r="D2254" s="86"/>
    </row>
    <row r="2255" spans="3:4" ht="12.95" customHeight="1">
      <c r="C2255" s="86"/>
      <c r="D2255" s="86"/>
    </row>
    <row r="2256" spans="3:4" ht="12.95" customHeight="1">
      <c r="C2256" s="86"/>
      <c r="D2256" s="86"/>
    </row>
    <row r="2257" spans="3:4" ht="12.95" customHeight="1">
      <c r="C2257" s="86"/>
      <c r="D2257" s="86"/>
    </row>
    <row r="2258" spans="3:4" ht="12.95" customHeight="1">
      <c r="C2258" s="86"/>
      <c r="D2258" s="86"/>
    </row>
    <row r="2259" spans="3:4" ht="12.95" customHeight="1">
      <c r="C2259" s="86"/>
      <c r="D2259" s="86"/>
    </row>
    <row r="2260" spans="3:4" ht="12.95" customHeight="1">
      <c r="C2260" s="86"/>
      <c r="D2260" s="86"/>
    </row>
    <row r="2261" spans="3:4" ht="12.95" customHeight="1">
      <c r="C2261" s="86"/>
      <c r="D2261" s="86"/>
    </row>
    <row r="2262" spans="3:4" ht="12.95" customHeight="1">
      <c r="C2262" s="86"/>
      <c r="D2262" s="86"/>
    </row>
    <row r="2263" spans="3:4" ht="12.95" customHeight="1">
      <c r="C2263" s="86"/>
      <c r="D2263" s="86"/>
    </row>
    <row r="2264" spans="3:4" ht="12.95" customHeight="1">
      <c r="C2264" s="86"/>
      <c r="D2264" s="86"/>
    </row>
    <row r="2265" spans="3:4" ht="12.95" customHeight="1">
      <c r="C2265" s="86"/>
      <c r="D2265" s="86"/>
    </row>
    <row r="2266" spans="3:4" ht="12.95" customHeight="1">
      <c r="C2266" s="86"/>
      <c r="D2266" s="86"/>
    </row>
    <row r="2267" spans="3:4" ht="12.95" customHeight="1">
      <c r="C2267" s="86"/>
      <c r="D2267" s="86"/>
    </row>
    <row r="2268" spans="3:4" ht="12.95" customHeight="1">
      <c r="C2268" s="86"/>
      <c r="D2268" s="86"/>
    </row>
    <row r="2269" spans="3:4" ht="12.95" customHeight="1">
      <c r="C2269" s="86"/>
      <c r="D2269" s="86"/>
    </row>
    <row r="2270" spans="3:4" ht="12.95" customHeight="1">
      <c r="C2270" s="86"/>
      <c r="D2270" s="86"/>
    </row>
    <row r="2271" spans="3:4" ht="12.95" customHeight="1">
      <c r="C2271" s="86"/>
      <c r="D2271" s="86"/>
    </row>
    <row r="2272" spans="3:4" ht="12.95" customHeight="1">
      <c r="C2272" s="86"/>
      <c r="D2272" s="86"/>
    </row>
    <row r="2273" spans="3:4" ht="12.95" customHeight="1">
      <c r="C2273" s="86"/>
      <c r="D2273" s="86"/>
    </row>
    <row r="2274" spans="3:4" ht="12.95" customHeight="1">
      <c r="C2274" s="86"/>
      <c r="D2274" s="86"/>
    </row>
    <row r="2275" spans="3:4" ht="12.95" customHeight="1">
      <c r="C2275" s="86"/>
      <c r="D2275" s="86"/>
    </row>
    <row r="2276" spans="3:4" ht="12.95" customHeight="1">
      <c r="C2276" s="86"/>
      <c r="D2276" s="86"/>
    </row>
    <row r="2277" spans="3:4" ht="12.95" customHeight="1">
      <c r="C2277" s="86"/>
      <c r="D2277" s="86"/>
    </row>
    <row r="2278" spans="3:4" ht="12.95" customHeight="1">
      <c r="C2278" s="86"/>
      <c r="D2278" s="86"/>
    </row>
    <row r="2279" spans="3:4" ht="12.95" customHeight="1">
      <c r="C2279" s="86"/>
      <c r="D2279" s="86"/>
    </row>
    <row r="2280" spans="3:4" ht="12.95" customHeight="1">
      <c r="C2280" s="86"/>
      <c r="D2280" s="86"/>
    </row>
    <row r="2281" spans="3:4" ht="12.95" customHeight="1">
      <c r="C2281" s="86"/>
      <c r="D2281" s="86"/>
    </row>
    <row r="2282" spans="3:4" ht="12.95" customHeight="1">
      <c r="C2282" s="86"/>
      <c r="D2282" s="86"/>
    </row>
    <row r="2283" spans="3:4" ht="12.95" customHeight="1">
      <c r="C2283" s="86"/>
      <c r="D2283" s="86"/>
    </row>
    <row r="2284" spans="3:4" ht="12.95" customHeight="1">
      <c r="C2284" s="86"/>
      <c r="D2284" s="86"/>
    </row>
    <row r="2285" spans="3:4" ht="12.95" customHeight="1">
      <c r="C2285" s="86"/>
      <c r="D2285" s="86"/>
    </row>
    <row r="2286" spans="3:4" ht="12.95" customHeight="1">
      <c r="C2286" s="86"/>
      <c r="D2286" s="86"/>
    </row>
    <row r="2287" spans="3:4" ht="12.95" customHeight="1">
      <c r="C2287" s="86"/>
      <c r="D2287" s="86"/>
    </row>
    <row r="2288" spans="3:4" ht="12.95" customHeight="1">
      <c r="C2288" s="86"/>
      <c r="D2288" s="86"/>
    </row>
    <row r="2289" spans="3:4" ht="12.95" customHeight="1">
      <c r="C2289" s="86"/>
      <c r="D2289" s="86"/>
    </row>
    <row r="2290" spans="3:4" ht="12.95" customHeight="1">
      <c r="C2290" s="86"/>
      <c r="D2290" s="86"/>
    </row>
    <row r="2291" spans="3:4" ht="12.95" customHeight="1">
      <c r="C2291" s="86"/>
      <c r="D2291" s="86"/>
    </row>
    <row r="2292" spans="3:4" ht="12.95" customHeight="1">
      <c r="C2292" s="86"/>
      <c r="D2292" s="86"/>
    </row>
    <row r="2293" spans="3:4" ht="12.95" customHeight="1">
      <c r="C2293" s="86"/>
      <c r="D2293" s="86"/>
    </row>
    <row r="2294" spans="3:4" ht="12.95" customHeight="1">
      <c r="C2294" s="86"/>
      <c r="D2294" s="86"/>
    </row>
    <row r="2295" spans="3:4" ht="12.95" customHeight="1">
      <c r="C2295" s="86"/>
      <c r="D2295" s="86"/>
    </row>
    <row r="2296" spans="3:4" ht="12.95" customHeight="1">
      <c r="C2296" s="86"/>
      <c r="D2296" s="86"/>
    </row>
    <row r="2297" spans="3:4" ht="12.95" customHeight="1">
      <c r="C2297" s="86"/>
      <c r="D2297" s="86"/>
    </row>
    <row r="2298" spans="3:4" ht="12.95" customHeight="1">
      <c r="C2298" s="86"/>
      <c r="D2298" s="86"/>
    </row>
    <row r="2299" spans="3:4" ht="12.95" customHeight="1">
      <c r="C2299" s="86"/>
      <c r="D2299" s="86"/>
    </row>
    <row r="2300" spans="3:4" ht="12.95" customHeight="1">
      <c r="C2300" s="86"/>
      <c r="D2300" s="86"/>
    </row>
    <row r="2301" spans="3:4" ht="12.95" customHeight="1">
      <c r="C2301" s="86"/>
      <c r="D2301" s="86"/>
    </row>
    <row r="2302" spans="3:4" ht="12.95" customHeight="1">
      <c r="C2302" s="86"/>
      <c r="D2302" s="86"/>
    </row>
    <row r="2303" spans="3:4" ht="12.95" customHeight="1">
      <c r="C2303" s="86"/>
      <c r="D2303" s="86"/>
    </row>
    <row r="2304" spans="3:4" ht="12.95" customHeight="1">
      <c r="C2304" s="86"/>
      <c r="D2304" s="86"/>
    </row>
    <row r="2305" spans="3:4" ht="12.95" customHeight="1">
      <c r="C2305" s="86"/>
      <c r="D2305" s="86"/>
    </row>
    <row r="2306" spans="3:4" ht="12.95" customHeight="1">
      <c r="C2306" s="86"/>
      <c r="D2306" s="86"/>
    </row>
    <row r="2307" spans="3:4" ht="12.95" customHeight="1">
      <c r="C2307" s="86"/>
      <c r="D2307" s="86"/>
    </row>
    <row r="2308" spans="3:4" ht="12.95" customHeight="1">
      <c r="C2308" s="86"/>
      <c r="D2308" s="86"/>
    </row>
    <row r="2309" spans="3:4" ht="12.95" customHeight="1">
      <c r="C2309" s="86"/>
      <c r="D2309" s="86"/>
    </row>
    <row r="2310" spans="3:4" ht="12.95" customHeight="1">
      <c r="C2310" s="86"/>
      <c r="D2310" s="86"/>
    </row>
    <row r="2311" spans="3:4" ht="12.95" customHeight="1">
      <c r="C2311" s="86"/>
      <c r="D2311" s="86"/>
    </row>
    <row r="2312" spans="3:4" ht="12.95" customHeight="1">
      <c r="C2312" s="86"/>
      <c r="D2312" s="86"/>
    </row>
    <row r="2313" spans="3:4" ht="12.95" customHeight="1">
      <c r="C2313" s="86"/>
      <c r="D2313" s="86"/>
    </row>
    <row r="2314" spans="3:4" ht="12.95" customHeight="1">
      <c r="C2314" s="86"/>
      <c r="D2314" s="86"/>
    </row>
    <row r="2315" spans="3:4" ht="12.95" customHeight="1">
      <c r="C2315" s="86"/>
      <c r="D2315" s="86"/>
    </row>
    <row r="2316" spans="3:4" ht="12.95" customHeight="1">
      <c r="C2316" s="86"/>
      <c r="D2316" s="86"/>
    </row>
    <row r="2317" spans="3:4" ht="12.95" customHeight="1">
      <c r="C2317" s="86"/>
      <c r="D2317" s="86"/>
    </row>
    <row r="2318" spans="3:4" ht="12.95" customHeight="1">
      <c r="C2318" s="86"/>
      <c r="D2318" s="86"/>
    </row>
    <row r="2319" spans="3:4" ht="12.95" customHeight="1">
      <c r="C2319" s="86"/>
      <c r="D2319" s="86"/>
    </row>
    <row r="2320" spans="3:4" ht="12.95" customHeight="1">
      <c r="C2320" s="86"/>
      <c r="D2320" s="86"/>
    </row>
    <row r="2321" spans="3:4" ht="12.95" customHeight="1">
      <c r="C2321" s="86"/>
      <c r="D2321" s="86"/>
    </row>
    <row r="2322" spans="3:4" ht="12.95" customHeight="1">
      <c r="C2322" s="86"/>
      <c r="D2322" s="86"/>
    </row>
    <row r="2323" spans="3:4" ht="12.95" customHeight="1">
      <c r="C2323" s="86"/>
      <c r="D2323" s="86"/>
    </row>
    <row r="2324" spans="3:4" ht="12.95" customHeight="1">
      <c r="C2324" s="86"/>
      <c r="D2324" s="86"/>
    </row>
    <row r="2325" spans="3:4" ht="12.95" customHeight="1">
      <c r="C2325" s="86"/>
      <c r="D2325" s="86"/>
    </row>
    <row r="2326" spans="3:4" ht="12.95" customHeight="1">
      <c r="C2326" s="86"/>
      <c r="D2326" s="86"/>
    </row>
    <row r="2327" spans="3:4" ht="12.95" customHeight="1">
      <c r="C2327" s="86"/>
      <c r="D2327" s="86"/>
    </row>
    <row r="2328" spans="3:4" ht="12.95" customHeight="1">
      <c r="C2328" s="86"/>
      <c r="D2328" s="86"/>
    </row>
    <row r="2329" spans="3:4" ht="12.95" customHeight="1">
      <c r="C2329" s="86"/>
      <c r="D2329" s="86"/>
    </row>
    <row r="2330" spans="3:4" ht="12.95" customHeight="1">
      <c r="C2330" s="86"/>
      <c r="D2330" s="86"/>
    </row>
    <row r="2331" spans="3:4" ht="12.95" customHeight="1">
      <c r="C2331" s="86"/>
      <c r="D2331" s="86"/>
    </row>
    <row r="2332" spans="3:4" ht="12.95" customHeight="1">
      <c r="C2332" s="86"/>
      <c r="D2332" s="86"/>
    </row>
    <row r="2333" spans="3:4" ht="12.95" customHeight="1">
      <c r="C2333" s="86"/>
      <c r="D2333" s="86"/>
    </row>
    <row r="2334" spans="3:4" ht="12.95" customHeight="1">
      <c r="C2334" s="86"/>
      <c r="D2334" s="86"/>
    </row>
    <row r="2335" spans="3:4" ht="12.95" customHeight="1">
      <c r="C2335" s="86"/>
      <c r="D2335" s="86"/>
    </row>
    <row r="2336" spans="3:4" ht="12.95" customHeight="1">
      <c r="C2336" s="86"/>
      <c r="D2336" s="86"/>
    </row>
    <row r="2337" spans="3:4" ht="12.95" customHeight="1">
      <c r="C2337" s="86"/>
      <c r="D2337" s="86"/>
    </row>
    <row r="2338" spans="3:4" ht="12.95" customHeight="1">
      <c r="C2338" s="86"/>
      <c r="D2338" s="86"/>
    </row>
    <row r="2339" spans="3:4" ht="12.95" customHeight="1">
      <c r="C2339" s="86"/>
      <c r="D2339" s="86"/>
    </row>
    <row r="2340" spans="3:4" ht="12.95" customHeight="1">
      <c r="C2340" s="86"/>
      <c r="D2340" s="86"/>
    </row>
    <row r="2341" spans="3:4" ht="12.95" customHeight="1">
      <c r="C2341" s="86"/>
      <c r="D2341" s="86"/>
    </row>
    <row r="2342" spans="3:4" ht="12.95" customHeight="1">
      <c r="C2342" s="86"/>
      <c r="D2342" s="86"/>
    </row>
    <row r="2343" spans="3:4" ht="12.95" customHeight="1">
      <c r="C2343" s="86"/>
      <c r="D2343" s="86"/>
    </row>
    <row r="2344" spans="3:4" ht="12.95" customHeight="1">
      <c r="C2344" s="86"/>
      <c r="D2344" s="86"/>
    </row>
    <row r="2345" spans="3:4" ht="12.95" customHeight="1">
      <c r="C2345" s="86"/>
      <c r="D2345" s="86"/>
    </row>
    <row r="2346" spans="3:4" ht="12.95" customHeight="1">
      <c r="C2346" s="86"/>
      <c r="D2346" s="86"/>
    </row>
    <row r="2347" spans="3:4" ht="12.95" customHeight="1">
      <c r="C2347" s="86"/>
      <c r="D2347" s="86"/>
    </row>
    <row r="2348" spans="3:4" ht="12.95" customHeight="1">
      <c r="C2348" s="86"/>
      <c r="D2348" s="86"/>
    </row>
    <row r="2349" spans="3:4" ht="12.95" customHeight="1">
      <c r="C2349" s="86"/>
      <c r="D2349" s="86"/>
    </row>
    <row r="2350" spans="3:4" ht="12.95" customHeight="1">
      <c r="C2350" s="86"/>
      <c r="D2350" s="86"/>
    </row>
    <row r="2351" spans="3:4" ht="12.95" customHeight="1">
      <c r="C2351" s="86"/>
      <c r="D2351" s="86"/>
    </row>
    <row r="2352" spans="3:4" ht="12.95" customHeight="1">
      <c r="C2352" s="86"/>
      <c r="D2352" s="86"/>
    </row>
    <row r="2353" spans="3:4" ht="12.95" customHeight="1">
      <c r="C2353" s="86"/>
      <c r="D2353" s="86"/>
    </row>
    <row r="2354" spans="3:4" ht="12.95" customHeight="1">
      <c r="C2354" s="86"/>
      <c r="D2354" s="86"/>
    </row>
    <row r="2355" spans="3:4" ht="12.95" customHeight="1">
      <c r="C2355" s="86"/>
      <c r="D2355" s="86"/>
    </row>
    <row r="2356" spans="3:4" ht="12.95" customHeight="1">
      <c r="C2356" s="86"/>
      <c r="D2356" s="86"/>
    </row>
    <row r="2357" spans="3:4" ht="12.95" customHeight="1">
      <c r="C2357" s="86"/>
      <c r="D2357" s="86"/>
    </row>
    <row r="2358" spans="3:4" ht="12.95" customHeight="1">
      <c r="C2358" s="86"/>
      <c r="D2358" s="86"/>
    </row>
    <row r="2359" spans="3:4" ht="12.95" customHeight="1">
      <c r="C2359" s="86"/>
      <c r="D2359" s="86"/>
    </row>
    <row r="2360" spans="3:4" ht="12.95" customHeight="1">
      <c r="C2360" s="86"/>
      <c r="D2360" s="86"/>
    </row>
    <row r="2361" spans="3:4" ht="12.95" customHeight="1">
      <c r="C2361" s="86"/>
      <c r="D2361" s="86"/>
    </row>
    <row r="2362" spans="3:4" ht="12.95" customHeight="1">
      <c r="C2362" s="86"/>
      <c r="D2362" s="86"/>
    </row>
    <row r="2363" spans="3:4" ht="12.95" customHeight="1">
      <c r="C2363" s="86"/>
      <c r="D2363" s="86"/>
    </row>
    <row r="2364" spans="3:4" ht="12.95" customHeight="1">
      <c r="C2364" s="86"/>
      <c r="D2364" s="86"/>
    </row>
    <row r="2365" spans="3:4" ht="12.95" customHeight="1">
      <c r="C2365" s="86"/>
      <c r="D2365" s="86"/>
    </row>
    <row r="2366" spans="3:4" ht="12.95" customHeight="1">
      <c r="C2366" s="86"/>
      <c r="D2366" s="86"/>
    </row>
    <row r="2367" spans="3:4" ht="12.95" customHeight="1">
      <c r="C2367" s="86"/>
      <c r="D2367" s="86"/>
    </row>
    <row r="2368" spans="3:4" ht="12.95" customHeight="1">
      <c r="C2368" s="86"/>
      <c r="D2368" s="86"/>
    </row>
    <row r="2369" spans="3:4" ht="12.95" customHeight="1">
      <c r="C2369" s="86"/>
      <c r="D2369" s="86"/>
    </row>
    <row r="2370" spans="3:4" ht="12.95" customHeight="1">
      <c r="C2370" s="86"/>
      <c r="D2370" s="86"/>
    </row>
    <row r="2371" spans="3:4" ht="12.95" customHeight="1">
      <c r="C2371" s="86"/>
      <c r="D2371" s="86"/>
    </row>
    <row r="2372" spans="3:4" ht="12.95" customHeight="1">
      <c r="C2372" s="86"/>
      <c r="D2372" s="86"/>
    </row>
    <row r="2373" spans="3:4" ht="12.95" customHeight="1">
      <c r="C2373" s="86"/>
      <c r="D2373" s="86"/>
    </row>
    <row r="2374" spans="3:4" ht="12.95" customHeight="1">
      <c r="C2374" s="86"/>
      <c r="D2374" s="86"/>
    </row>
    <row r="2375" spans="3:4" ht="12.95" customHeight="1">
      <c r="C2375" s="86"/>
      <c r="D2375" s="86"/>
    </row>
    <row r="2376" spans="3:4" ht="12.95" customHeight="1">
      <c r="C2376" s="86"/>
      <c r="D2376" s="86"/>
    </row>
    <row r="2377" spans="3:4" ht="12.95" customHeight="1">
      <c r="C2377" s="86"/>
      <c r="D2377" s="86"/>
    </row>
    <row r="2378" spans="3:4" ht="12.95" customHeight="1">
      <c r="C2378" s="86"/>
      <c r="D2378" s="86"/>
    </row>
    <row r="2379" spans="3:4" ht="12.95" customHeight="1">
      <c r="C2379" s="86"/>
      <c r="D2379" s="86"/>
    </row>
    <row r="2380" spans="3:4" ht="12.95" customHeight="1">
      <c r="C2380" s="86"/>
      <c r="D2380" s="86"/>
    </row>
    <row r="2381" spans="3:4" ht="12.95" customHeight="1">
      <c r="C2381" s="86"/>
      <c r="D2381" s="86"/>
    </row>
    <row r="2382" spans="3:4" ht="12.95" customHeight="1">
      <c r="C2382" s="86"/>
      <c r="D2382" s="86"/>
    </row>
    <row r="2383" spans="3:4" ht="12.95" customHeight="1">
      <c r="C2383" s="86"/>
      <c r="D2383" s="86"/>
    </row>
    <row r="2384" spans="3:4" ht="12.95" customHeight="1">
      <c r="C2384" s="86"/>
      <c r="D2384" s="86"/>
    </row>
    <row r="2385" spans="3:4" ht="12.95" customHeight="1">
      <c r="C2385" s="86"/>
      <c r="D2385" s="86"/>
    </row>
    <row r="2386" spans="3:4" ht="12.95" customHeight="1">
      <c r="C2386" s="86"/>
      <c r="D2386" s="86"/>
    </row>
    <row r="2387" spans="3:4" ht="12.95" customHeight="1">
      <c r="C2387" s="86"/>
      <c r="D2387" s="86"/>
    </row>
    <row r="2388" spans="3:4" ht="12.95" customHeight="1">
      <c r="C2388" s="86"/>
      <c r="D2388" s="86"/>
    </row>
    <row r="2389" spans="3:4" ht="12.95" customHeight="1">
      <c r="C2389" s="86"/>
      <c r="D2389" s="86"/>
    </row>
    <row r="2390" spans="3:4" ht="12.95" customHeight="1">
      <c r="C2390" s="86"/>
      <c r="D2390" s="86"/>
    </row>
    <row r="2391" spans="3:4" ht="12.95" customHeight="1">
      <c r="C2391" s="86"/>
      <c r="D2391" s="86"/>
    </row>
    <row r="2392" spans="3:4" ht="12.95" customHeight="1">
      <c r="C2392" s="86"/>
      <c r="D2392" s="86"/>
    </row>
    <row r="2393" spans="3:4" ht="12.95" customHeight="1">
      <c r="C2393" s="86"/>
      <c r="D2393" s="86"/>
    </row>
    <row r="2394" spans="3:4" ht="12.95" customHeight="1">
      <c r="C2394" s="86"/>
      <c r="D2394" s="86"/>
    </row>
    <row r="2395" spans="3:4" ht="12.95" customHeight="1">
      <c r="C2395" s="86"/>
      <c r="D2395" s="86"/>
    </row>
    <row r="2396" spans="3:4" ht="12.95" customHeight="1">
      <c r="C2396" s="86"/>
      <c r="D2396" s="86"/>
    </row>
    <row r="2397" spans="3:4" ht="12.95" customHeight="1">
      <c r="C2397" s="86"/>
      <c r="D2397" s="86"/>
    </row>
    <row r="2398" spans="3:4" ht="12.95" customHeight="1">
      <c r="C2398" s="86"/>
      <c r="D2398" s="86"/>
    </row>
    <row r="2399" spans="3:4" ht="12.95" customHeight="1">
      <c r="C2399" s="86"/>
      <c r="D2399" s="86"/>
    </row>
    <row r="2400" spans="3:4" ht="12.95" customHeight="1">
      <c r="C2400" s="86"/>
      <c r="D2400" s="86"/>
    </row>
    <row r="2401" spans="3:4" ht="12.95" customHeight="1">
      <c r="C2401" s="86"/>
      <c r="D2401" s="86"/>
    </row>
    <row r="2402" spans="3:4" ht="12.95" customHeight="1">
      <c r="C2402" s="86"/>
      <c r="D2402" s="86"/>
    </row>
    <row r="2403" spans="3:4" ht="12.95" customHeight="1">
      <c r="C2403" s="86"/>
      <c r="D2403" s="86"/>
    </row>
    <row r="2404" spans="3:4" ht="12.95" customHeight="1">
      <c r="C2404" s="86"/>
      <c r="D2404" s="86"/>
    </row>
    <row r="2405" spans="3:4" ht="12.95" customHeight="1">
      <c r="C2405" s="86"/>
      <c r="D2405" s="86"/>
    </row>
    <row r="2406" spans="3:4" ht="12.95" customHeight="1">
      <c r="C2406" s="86"/>
      <c r="D2406" s="86"/>
    </row>
    <row r="2407" spans="3:4" ht="12.95" customHeight="1">
      <c r="C2407" s="86"/>
      <c r="D2407" s="86"/>
    </row>
    <row r="2408" spans="3:4" ht="12.95" customHeight="1">
      <c r="C2408" s="86"/>
      <c r="D2408" s="86"/>
    </row>
    <row r="2409" spans="3:4" ht="12.95" customHeight="1">
      <c r="C2409" s="86"/>
      <c r="D2409" s="86"/>
    </row>
    <row r="2410" spans="3:4" ht="12.95" customHeight="1">
      <c r="C2410" s="86"/>
      <c r="D2410" s="86"/>
    </row>
    <row r="2411" spans="3:4" ht="12.95" customHeight="1">
      <c r="C2411" s="86"/>
      <c r="D2411" s="86"/>
    </row>
    <row r="2412" spans="3:4" ht="12.95" customHeight="1">
      <c r="C2412" s="86"/>
      <c r="D2412" s="86"/>
    </row>
    <row r="2413" spans="3:4" ht="12.95" customHeight="1">
      <c r="C2413" s="86"/>
      <c r="D2413" s="86"/>
    </row>
    <row r="2414" spans="3:4" ht="12.95" customHeight="1">
      <c r="C2414" s="86"/>
      <c r="D2414" s="86"/>
    </row>
    <row r="2415" spans="3:4" ht="12.95" customHeight="1">
      <c r="C2415" s="86"/>
      <c r="D2415" s="86"/>
    </row>
    <row r="2416" spans="3:4" ht="12.95" customHeight="1">
      <c r="C2416" s="86"/>
      <c r="D2416" s="86"/>
    </row>
    <row r="2417" spans="3:4" ht="12.95" customHeight="1">
      <c r="C2417" s="86"/>
      <c r="D2417" s="86"/>
    </row>
    <row r="2418" spans="3:4" ht="12.95" customHeight="1">
      <c r="C2418" s="86"/>
      <c r="D2418" s="86"/>
    </row>
    <row r="2419" spans="3:4" ht="12.95" customHeight="1">
      <c r="C2419" s="86"/>
      <c r="D2419" s="86"/>
    </row>
    <row r="2420" spans="3:4" ht="12.95" customHeight="1">
      <c r="C2420" s="86"/>
      <c r="D2420" s="86"/>
    </row>
    <row r="2421" spans="3:4" ht="12.95" customHeight="1">
      <c r="C2421" s="86"/>
      <c r="D2421" s="86"/>
    </row>
    <row r="2422" spans="3:4" ht="12.95" customHeight="1">
      <c r="C2422" s="86"/>
      <c r="D2422" s="86"/>
    </row>
    <row r="2423" spans="3:4" ht="12.95" customHeight="1">
      <c r="C2423" s="86"/>
      <c r="D2423" s="86"/>
    </row>
    <row r="2424" spans="3:4" ht="12.95" customHeight="1">
      <c r="C2424" s="86"/>
      <c r="D2424" s="86"/>
    </row>
    <row r="2425" spans="3:4" ht="12.95" customHeight="1">
      <c r="C2425" s="86"/>
      <c r="D2425" s="86"/>
    </row>
    <row r="2426" spans="3:4" ht="12.95" customHeight="1">
      <c r="C2426" s="86"/>
      <c r="D2426" s="86"/>
    </row>
    <row r="2427" spans="3:4" ht="12.95" customHeight="1">
      <c r="C2427" s="86"/>
      <c r="D2427" s="86"/>
    </row>
    <row r="2428" spans="3:4" ht="12.95" customHeight="1">
      <c r="C2428" s="86"/>
      <c r="D2428" s="86"/>
    </row>
    <row r="2429" spans="3:4" ht="12.95" customHeight="1">
      <c r="C2429" s="86"/>
      <c r="D2429" s="86"/>
    </row>
    <row r="2430" spans="3:4" ht="12.95" customHeight="1">
      <c r="C2430" s="86"/>
      <c r="D2430" s="86"/>
    </row>
    <row r="2431" spans="3:4" ht="12.95" customHeight="1">
      <c r="C2431" s="86"/>
      <c r="D2431" s="86"/>
    </row>
    <row r="2432" spans="3:4" ht="12.95" customHeight="1">
      <c r="C2432" s="86"/>
      <c r="D2432" s="86"/>
    </row>
    <row r="2433" spans="3:4" ht="12.95" customHeight="1">
      <c r="C2433" s="86"/>
      <c r="D2433" s="86"/>
    </row>
    <row r="2434" spans="3:4" ht="12.95" customHeight="1">
      <c r="C2434" s="86"/>
      <c r="D2434" s="86"/>
    </row>
    <row r="2435" spans="3:4" ht="12.95" customHeight="1">
      <c r="C2435" s="86"/>
      <c r="D2435" s="86"/>
    </row>
    <row r="2436" spans="3:4" ht="12.95" customHeight="1">
      <c r="C2436" s="86"/>
      <c r="D2436" s="86"/>
    </row>
    <row r="2437" spans="3:4" ht="12.95" customHeight="1">
      <c r="C2437" s="86"/>
      <c r="D2437" s="86"/>
    </row>
    <row r="2438" spans="3:4" ht="12.95" customHeight="1">
      <c r="C2438" s="86"/>
      <c r="D2438" s="86"/>
    </row>
    <row r="2439" spans="3:4" ht="12.95" customHeight="1">
      <c r="C2439" s="86"/>
      <c r="D2439" s="86"/>
    </row>
    <row r="2440" spans="3:4" ht="12.95" customHeight="1">
      <c r="C2440" s="86"/>
      <c r="D2440" s="86"/>
    </row>
    <row r="2441" spans="3:4" ht="12.95" customHeight="1">
      <c r="C2441" s="86"/>
      <c r="D2441" s="86"/>
    </row>
    <row r="2442" spans="3:4" ht="12.95" customHeight="1">
      <c r="C2442" s="86"/>
      <c r="D2442" s="86"/>
    </row>
    <row r="2443" spans="3:4" ht="12.95" customHeight="1">
      <c r="C2443" s="86"/>
      <c r="D2443" s="86"/>
    </row>
    <row r="2444" spans="3:4" ht="12.95" customHeight="1">
      <c r="C2444" s="86"/>
      <c r="D2444" s="86"/>
    </row>
    <row r="2445" spans="3:4" ht="12.95" customHeight="1">
      <c r="C2445" s="86"/>
      <c r="D2445" s="86"/>
    </row>
    <row r="2446" spans="3:4" ht="12.95" customHeight="1">
      <c r="C2446" s="86"/>
      <c r="D2446" s="86"/>
    </row>
    <row r="2447" spans="3:4" ht="12.95" customHeight="1">
      <c r="C2447" s="86"/>
      <c r="D2447" s="86"/>
    </row>
    <row r="2448" spans="3:4" ht="12.95" customHeight="1">
      <c r="C2448" s="86"/>
      <c r="D2448" s="86"/>
    </row>
    <row r="2449" spans="3:4" ht="12.95" customHeight="1">
      <c r="C2449" s="86"/>
      <c r="D2449" s="86"/>
    </row>
    <row r="2450" spans="3:4" ht="12.95" customHeight="1">
      <c r="C2450" s="86"/>
      <c r="D2450" s="86"/>
    </row>
    <row r="2451" spans="3:4" ht="12.95" customHeight="1">
      <c r="C2451" s="86"/>
      <c r="D2451" s="86"/>
    </row>
    <row r="2452" spans="3:4" ht="12.95" customHeight="1">
      <c r="C2452" s="86"/>
      <c r="D2452" s="86"/>
    </row>
    <row r="2453" spans="3:4" ht="12.95" customHeight="1">
      <c r="C2453" s="86"/>
      <c r="D2453" s="86"/>
    </row>
    <row r="2454" spans="3:4" ht="12.95" customHeight="1">
      <c r="C2454" s="86"/>
      <c r="D2454" s="86"/>
    </row>
    <row r="2455" spans="3:4" ht="12.95" customHeight="1">
      <c r="C2455" s="86"/>
      <c r="D2455" s="86"/>
    </row>
    <row r="2456" spans="3:4" ht="12.95" customHeight="1">
      <c r="C2456" s="86"/>
      <c r="D2456" s="86"/>
    </row>
    <row r="2457" spans="3:4" ht="12.95" customHeight="1">
      <c r="C2457" s="86"/>
      <c r="D2457" s="86"/>
    </row>
    <row r="2458" spans="3:4" ht="12.95" customHeight="1">
      <c r="C2458" s="86"/>
      <c r="D2458" s="86"/>
    </row>
    <row r="2459" spans="3:4" ht="12.95" customHeight="1">
      <c r="C2459" s="86"/>
      <c r="D2459" s="86"/>
    </row>
    <row r="2460" spans="3:4" ht="12.95" customHeight="1">
      <c r="C2460" s="86"/>
      <c r="D2460" s="86"/>
    </row>
    <row r="2461" spans="3:4" ht="12.95" customHeight="1">
      <c r="C2461" s="86"/>
      <c r="D2461" s="86"/>
    </row>
    <row r="2462" spans="3:4" ht="12.95" customHeight="1">
      <c r="C2462" s="86"/>
      <c r="D2462" s="86"/>
    </row>
    <row r="2463" spans="3:4" ht="12.95" customHeight="1">
      <c r="C2463" s="86"/>
      <c r="D2463" s="86"/>
    </row>
    <row r="2464" spans="3:4" ht="12.95" customHeight="1">
      <c r="C2464" s="86"/>
      <c r="D2464" s="86"/>
    </row>
    <row r="2465" spans="3:4" ht="12.95" customHeight="1">
      <c r="C2465" s="86"/>
      <c r="D2465" s="86"/>
    </row>
    <row r="2466" spans="3:4" ht="12.95" customHeight="1">
      <c r="C2466" s="86"/>
      <c r="D2466" s="86"/>
    </row>
    <row r="2467" spans="3:4" ht="12.95" customHeight="1">
      <c r="C2467" s="86"/>
      <c r="D2467" s="86"/>
    </row>
    <row r="2468" spans="3:4" ht="12.95" customHeight="1">
      <c r="C2468" s="86"/>
      <c r="D2468" s="86"/>
    </row>
    <row r="2469" spans="3:4" ht="12.95" customHeight="1">
      <c r="C2469" s="86"/>
      <c r="D2469" s="86"/>
    </row>
    <row r="2470" spans="3:4" ht="12.95" customHeight="1">
      <c r="C2470" s="86"/>
      <c r="D2470" s="86"/>
    </row>
    <row r="2471" spans="3:4" ht="12.95" customHeight="1">
      <c r="C2471" s="86"/>
      <c r="D2471" s="86"/>
    </row>
    <row r="2472" spans="3:4" ht="12.95" customHeight="1">
      <c r="C2472" s="86"/>
      <c r="D2472" s="86"/>
    </row>
    <row r="2473" spans="3:4" ht="12.95" customHeight="1">
      <c r="C2473" s="86"/>
      <c r="D2473" s="86"/>
    </row>
    <row r="2474" spans="3:4" ht="12.95" customHeight="1">
      <c r="C2474" s="86"/>
      <c r="D2474" s="86"/>
    </row>
    <row r="2475" spans="3:4" ht="12.95" customHeight="1">
      <c r="C2475" s="86"/>
      <c r="D2475" s="86"/>
    </row>
    <row r="2476" spans="3:4" ht="12.95" customHeight="1">
      <c r="C2476" s="86"/>
      <c r="D2476" s="86"/>
    </row>
    <row r="2477" spans="3:4" ht="12.95" customHeight="1">
      <c r="C2477" s="86"/>
      <c r="D2477" s="86"/>
    </row>
    <row r="2478" spans="3:4" ht="12.95" customHeight="1">
      <c r="C2478" s="86"/>
      <c r="D2478" s="86"/>
    </row>
    <row r="2479" spans="3:4" ht="12.95" customHeight="1">
      <c r="C2479" s="86"/>
      <c r="D2479" s="86"/>
    </row>
    <row r="2480" spans="3:4" ht="12.95" customHeight="1">
      <c r="C2480" s="86"/>
      <c r="D2480" s="86"/>
    </row>
    <row r="2481" spans="3:4" ht="12.95" customHeight="1">
      <c r="C2481" s="86"/>
      <c r="D2481" s="86"/>
    </row>
    <row r="2482" spans="3:4" ht="12.95" customHeight="1">
      <c r="C2482" s="86"/>
      <c r="D2482" s="86"/>
    </row>
    <row r="2483" spans="3:4" ht="12.95" customHeight="1">
      <c r="C2483" s="86"/>
      <c r="D2483" s="86"/>
    </row>
    <row r="2484" spans="3:4" ht="12.95" customHeight="1">
      <c r="C2484" s="86"/>
      <c r="D2484" s="86"/>
    </row>
    <row r="2485" spans="3:4" ht="12.95" customHeight="1">
      <c r="C2485" s="86"/>
      <c r="D2485" s="86"/>
    </row>
    <row r="2486" spans="3:4" ht="12.95" customHeight="1">
      <c r="C2486" s="86"/>
      <c r="D2486" s="86"/>
    </row>
    <row r="2487" spans="3:4" ht="12.95" customHeight="1">
      <c r="C2487" s="86"/>
      <c r="D2487" s="86"/>
    </row>
    <row r="2488" spans="3:4" ht="12.95" customHeight="1">
      <c r="C2488" s="86"/>
      <c r="D2488" s="86"/>
    </row>
    <row r="2489" spans="3:4" ht="12.95" customHeight="1">
      <c r="C2489" s="86"/>
      <c r="D2489" s="86"/>
    </row>
    <row r="2490" spans="3:4" ht="12.95" customHeight="1">
      <c r="C2490" s="86"/>
      <c r="D2490" s="86"/>
    </row>
    <row r="2491" spans="3:4" ht="12.95" customHeight="1">
      <c r="C2491" s="86"/>
      <c r="D2491" s="86"/>
    </row>
    <row r="2492" spans="3:4" ht="12.95" customHeight="1">
      <c r="C2492" s="86"/>
      <c r="D2492" s="86"/>
    </row>
    <row r="2493" spans="3:4" ht="12.95" customHeight="1">
      <c r="C2493" s="86"/>
      <c r="D2493" s="86"/>
    </row>
    <row r="2494" spans="3:4" ht="12.95" customHeight="1">
      <c r="C2494" s="86"/>
      <c r="D2494" s="86"/>
    </row>
    <row r="2495" spans="3:4" ht="12.95" customHeight="1">
      <c r="C2495" s="86"/>
      <c r="D2495" s="86"/>
    </row>
    <row r="2496" spans="3:4" ht="12.95" customHeight="1">
      <c r="C2496" s="86"/>
      <c r="D2496" s="86"/>
    </row>
    <row r="2497" spans="3:4" ht="12.95" customHeight="1">
      <c r="C2497" s="86"/>
      <c r="D2497" s="86"/>
    </row>
    <row r="2498" spans="3:4" ht="12.95" customHeight="1">
      <c r="C2498" s="86"/>
      <c r="D2498" s="86"/>
    </row>
    <row r="2499" spans="3:4" ht="12.95" customHeight="1">
      <c r="C2499" s="86"/>
      <c r="D2499" s="86"/>
    </row>
    <row r="2500" spans="3:4" ht="12.95" customHeight="1">
      <c r="C2500" s="86"/>
      <c r="D2500" s="86"/>
    </row>
    <row r="2501" spans="3:4" ht="12.95" customHeight="1">
      <c r="C2501" s="86"/>
      <c r="D2501" s="86"/>
    </row>
    <row r="2502" spans="3:4" ht="12.95" customHeight="1">
      <c r="C2502" s="86"/>
      <c r="D2502" s="86"/>
    </row>
    <row r="2503" spans="3:4" ht="12.95" customHeight="1">
      <c r="C2503" s="86"/>
      <c r="D2503" s="86"/>
    </row>
    <row r="2504" spans="3:4" ht="12.95" customHeight="1">
      <c r="C2504" s="86"/>
      <c r="D2504" s="86"/>
    </row>
    <row r="2505" spans="3:4" ht="12.95" customHeight="1">
      <c r="C2505" s="86"/>
      <c r="D2505" s="86"/>
    </row>
    <row r="2506" spans="3:4" ht="12.95" customHeight="1">
      <c r="C2506" s="86"/>
      <c r="D2506" s="86"/>
    </row>
    <row r="2507" spans="3:4" ht="12.95" customHeight="1">
      <c r="C2507" s="86"/>
      <c r="D2507" s="86"/>
    </row>
    <row r="2508" spans="3:4" ht="12.95" customHeight="1">
      <c r="C2508" s="86"/>
      <c r="D2508" s="86"/>
    </row>
    <row r="2509" spans="3:4" ht="12.95" customHeight="1">
      <c r="C2509" s="86"/>
      <c r="D2509" s="86"/>
    </row>
    <row r="2510" spans="3:4" ht="12.95" customHeight="1">
      <c r="C2510" s="86"/>
      <c r="D2510" s="86"/>
    </row>
    <row r="2511" spans="3:4" ht="12.95" customHeight="1">
      <c r="C2511" s="86"/>
      <c r="D2511" s="86"/>
    </row>
    <row r="2512" spans="3:4" ht="12.95" customHeight="1">
      <c r="C2512" s="86"/>
      <c r="D2512" s="86"/>
    </row>
    <row r="2513" spans="3:4" ht="12.95" customHeight="1">
      <c r="C2513" s="86"/>
      <c r="D2513" s="86"/>
    </row>
    <row r="2514" spans="3:4" ht="12.95" customHeight="1">
      <c r="C2514" s="86"/>
      <c r="D2514" s="86"/>
    </row>
    <row r="2515" spans="3:4" ht="12.95" customHeight="1">
      <c r="C2515" s="86"/>
      <c r="D2515" s="86"/>
    </row>
    <row r="2516" spans="3:4" ht="12.95" customHeight="1">
      <c r="C2516" s="86"/>
      <c r="D2516" s="86"/>
    </row>
    <row r="2517" spans="3:4" ht="12.95" customHeight="1">
      <c r="C2517" s="86"/>
      <c r="D2517" s="86"/>
    </row>
    <row r="2518" spans="3:4" ht="12.95" customHeight="1">
      <c r="C2518" s="86"/>
      <c r="D2518" s="86"/>
    </row>
    <row r="2519" spans="3:4" ht="12.95" customHeight="1">
      <c r="C2519" s="86"/>
      <c r="D2519" s="86"/>
    </row>
    <row r="2520" spans="3:4" ht="12.95" customHeight="1">
      <c r="C2520" s="86"/>
      <c r="D2520" s="86"/>
    </row>
    <row r="2521" spans="3:4" ht="12.95" customHeight="1">
      <c r="C2521" s="86"/>
      <c r="D2521" s="86"/>
    </row>
    <row r="2522" spans="3:4" ht="12.95" customHeight="1">
      <c r="C2522" s="86"/>
      <c r="D2522" s="86"/>
    </row>
    <row r="2523" spans="3:4" ht="12.95" customHeight="1">
      <c r="C2523" s="86"/>
      <c r="D2523" s="86"/>
    </row>
    <row r="2524" spans="3:4" ht="12.95" customHeight="1">
      <c r="C2524" s="86"/>
      <c r="D2524" s="86"/>
    </row>
    <row r="2525" spans="3:4" ht="12.95" customHeight="1">
      <c r="C2525" s="86"/>
      <c r="D2525" s="86"/>
    </row>
    <row r="2526" spans="3:4" ht="12.95" customHeight="1">
      <c r="C2526" s="86"/>
      <c r="D2526" s="86"/>
    </row>
    <row r="2527" spans="3:4" ht="12.95" customHeight="1">
      <c r="C2527" s="86"/>
      <c r="D2527" s="86"/>
    </row>
    <row r="2528" spans="3:4" ht="12.95" customHeight="1">
      <c r="C2528" s="86"/>
      <c r="D2528" s="86"/>
    </row>
    <row r="2529" spans="3:4" ht="12.95" customHeight="1">
      <c r="C2529" s="86"/>
      <c r="D2529" s="86"/>
    </row>
    <row r="2530" spans="3:4" ht="12.95" customHeight="1">
      <c r="C2530" s="86"/>
      <c r="D2530" s="86"/>
    </row>
    <row r="2531" spans="3:4" ht="12.95" customHeight="1">
      <c r="C2531" s="86"/>
      <c r="D2531" s="86"/>
    </row>
    <row r="2532" spans="3:4" ht="12.95" customHeight="1">
      <c r="C2532" s="86"/>
      <c r="D2532" s="86"/>
    </row>
    <row r="2533" spans="3:4" ht="12.95" customHeight="1">
      <c r="C2533" s="86"/>
      <c r="D2533" s="86"/>
    </row>
    <row r="2534" spans="3:4" ht="12.95" customHeight="1">
      <c r="C2534" s="86"/>
      <c r="D2534" s="86"/>
    </row>
    <row r="2535" spans="3:4" ht="12.95" customHeight="1">
      <c r="C2535" s="86"/>
      <c r="D2535" s="86"/>
    </row>
    <row r="2536" spans="3:4" ht="12.95" customHeight="1">
      <c r="C2536" s="86"/>
      <c r="D2536" s="86"/>
    </row>
    <row r="2537" spans="3:4" ht="12.95" customHeight="1">
      <c r="C2537" s="86"/>
      <c r="D2537" s="86"/>
    </row>
    <row r="2538" spans="3:4" ht="12.95" customHeight="1">
      <c r="C2538" s="86"/>
      <c r="D2538" s="86"/>
    </row>
    <row r="2539" spans="3:4" ht="12.95" customHeight="1">
      <c r="C2539" s="86"/>
      <c r="D2539" s="86"/>
    </row>
    <row r="2540" spans="3:4" ht="12.95" customHeight="1">
      <c r="C2540" s="86"/>
      <c r="D2540" s="86"/>
    </row>
    <row r="2541" spans="3:4" ht="12.95" customHeight="1">
      <c r="C2541" s="86"/>
      <c r="D2541" s="86"/>
    </row>
    <row r="2542" spans="3:4" ht="12.95" customHeight="1">
      <c r="C2542" s="86"/>
      <c r="D2542" s="86"/>
    </row>
    <row r="2543" spans="3:4" ht="12.95" customHeight="1">
      <c r="C2543" s="86"/>
      <c r="D2543" s="86"/>
    </row>
    <row r="2544" spans="3:4" ht="12.95" customHeight="1">
      <c r="C2544" s="86"/>
      <c r="D2544" s="86"/>
    </row>
    <row r="2545" spans="3:4" ht="12.95" customHeight="1">
      <c r="C2545" s="86"/>
      <c r="D2545" s="86"/>
    </row>
    <row r="2546" spans="3:4" ht="12.95" customHeight="1">
      <c r="C2546" s="86"/>
      <c r="D2546" s="86"/>
    </row>
    <row r="2547" spans="3:4" ht="12.95" customHeight="1">
      <c r="C2547" s="86"/>
      <c r="D2547" s="86"/>
    </row>
    <row r="2548" spans="3:4" ht="12.95" customHeight="1">
      <c r="C2548" s="86"/>
      <c r="D2548" s="86"/>
    </row>
    <row r="2549" spans="3:4" ht="12.95" customHeight="1">
      <c r="C2549" s="86"/>
      <c r="D2549" s="86"/>
    </row>
    <row r="2550" spans="3:4" ht="12.95" customHeight="1">
      <c r="C2550" s="86"/>
      <c r="D2550" s="86"/>
    </row>
    <row r="2551" spans="3:4" ht="12.95" customHeight="1">
      <c r="C2551" s="86"/>
      <c r="D2551" s="86"/>
    </row>
    <row r="2552" spans="3:4" ht="12.95" customHeight="1">
      <c r="C2552" s="86"/>
      <c r="D2552" s="86"/>
    </row>
    <row r="2553" spans="3:4" ht="12.95" customHeight="1">
      <c r="C2553" s="86"/>
      <c r="D2553" s="86"/>
    </row>
    <row r="2554" spans="3:4" ht="12.95" customHeight="1">
      <c r="C2554" s="86"/>
      <c r="D2554" s="86"/>
    </row>
    <row r="2555" spans="3:4" ht="12.95" customHeight="1">
      <c r="C2555" s="86"/>
      <c r="D2555" s="86"/>
    </row>
    <row r="2556" spans="3:4" ht="12.95" customHeight="1">
      <c r="C2556" s="86"/>
      <c r="D2556" s="86"/>
    </row>
    <row r="2557" spans="3:4" ht="12.95" customHeight="1">
      <c r="C2557" s="86"/>
      <c r="D2557" s="86"/>
    </row>
    <row r="2558" spans="3:4" ht="12.95" customHeight="1">
      <c r="C2558" s="86"/>
      <c r="D2558" s="86"/>
    </row>
    <row r="2559" spans="3:4" ht="12.95" customHeight="1">
      <c r="C2559" s="86"/>
      <c r="D2559" s="86"/>
    </row>
    <row r="2560" spans="3:4" ht="12.95" customHeight="1">
      <c r="C2560" s="86"/>
      <c r="D2560" s="86"/>
    </row>
    <row r="2561" spans="3:4" ht="12.95" customHeight="1">
      <c r="C2561" s="86"/>
      <c r="D2561" s="86"/>
    </row>
    <row r="2562" spans="3:4" ht="12.95" customHeight="1">
      <c r="C2562" s="86"/>
      <c r="D2562" s="86"/>
    </row>
    <row r="2563" spans="3:4" ht="12.95" customHeight="1">
      <c r="C2563" s="86"/>
      <c r="D2563" s="86"/>
    </row>
    <row r="2564" spans="3:4" ht="12.95" customHeight="1">
      <c r="C2564" s="86"/>
      <c r="D2564" s="86"/>
    </row>
    <row r="2565" spans="3:4" ht="12.95" customHeight="1">
      <c r="C2565" s="86"/>
      <c r="D2565" s="86"/>
    </row>
    <row r="2566" spans="3:4" ht="12.95" customHeight="1">
      <c r="C2566" s="86"/>
      <c r="D2566" s="86"/>
    </row>
    <row r="2567" spans="3:4" ht="12.95" customHeight="1">
      <c r="C2567" s="86"/>
      <c r="D2567" s="86"/>
    </row>
    <row r="2568" spans="3:4" ht="12.95" customHeight="1">
      <c r="C2568" s="86"/>
      <c r="D2568" s="86"/>
    </row>
    <row r="2569" spans="3:4" ht="12.95" customHeight="1">
      <c r="C2569" s="86"/>
      <c r="D2569" s="86"/>
    </row>
    <row r="2570" spans="3:4" ht="12.95" customHeight="1">
      <c r="C2570" s="86"/>
      <c r="D2570" s="86"/>
    </row>
    <row r="2571" spans="3:4" ht="12.95" customHeight="1">
      <c r="C2571" s="86"/>
      <c r="D2571" s="86"/>
    </row>
    <row r="2572" spans="3:4" ht="12.95" customHeight="1">
      <c r="C2572" s="86"/>
      <c r="D2572" s="86"/>
    </row>
    <row r="2573" spans="3:4" ht="12.95" customHeight="1">
      <c r="C2573" s="86"/>
      <c r="D2573" s="86"/>
    </row>
    <row r="2574" spans="3:4" ht="12.95" customHeight="1">
      <c r="C2574" s="86"/>
      <c r="D2574" s="86"/>
    </row>
    <row r="2575" spans="3:4" ht="12.95" customHeight="1">
      <c r="C2575" s="86"/>
      <c r="D2575" s="86"/>
    </row>
    <row r="2576" spans="3:4" ht="12.95" customHeight="1">
      <c r="C2576" s="86"/>
      <c r="D2576" s="86"/>
    </row>
    <row r="2577" spans="3:4" ht="12.95" customHeight="1">
      <c r="C2577" s="86"/>
      <c r="D2577" s="86"/>
    </row>
    <row r="2578" spans="3:4" ht="12.95" customHeight="1">
      <c r="C2578" s="86"/>
      <c r="D2578" s="86"/>
    </row>
    <row r="2579" spans="3:4" ht="12.95" customHeight="1">
      <c r="C2579" s="86"/>
      <c r="D2579" s="86"/>
    </row>
    <row r="2580" spans="3:4" ht="12.95" customHeight="1">
      <c r="C2580" s="86"/>
      <c r="D2580" s="86"/>
    </row>
    <row r="2581" spans="3:4" ht="12.95" customHeight="1">
      <c r="C2581" s="86"/>
      <c r="D2581" s="86"/>
    </row>
    <row r="2582" spans="3:4" ht="12.95" customHeight="1">
      <c r="C2582" s="86"/>
      <c r="D2582" s="86"/>
    </row>
    <row r="2583" spans="3:4" ht="12.95" customHeight="1">
      <c r="C2583" s="86"/>
      <c r="D2583" s="86"/>
    </row>
    <row r="2584" spans="3:4" ht="12.95" customHeight="1">
      <c r="C2584" s="86"/>
      <c r="D2584" s="86"/>
    </row>
    <row r="2585" spans="3:4" ht="12.95" customHeight="1">
      <c r="C2585" s="86"/>
      <c r="D2585" s="86"/>
    </row>
    <row r="2586" spans="3:4" ht="12.95" customHeight="1">
      <c r="C2586" s="86"/>
      <c r="D2586" s="86"/>
    </row>
    <row r="2587" spans="3:4" ht="12.95" customHeight="1">
      <c r="C2587" s="86"/>
      <c r="D2587" s="86"/>
    </row>
    <row r="2588" spans="3:4" ht="12.95" customHeight="1">
      <c r="C2588" s="86"/>
      <c r="D2588" s="86"/>
    </row>
    <row r="2589" spans="3:4" ht="12.95" customHeight="1">
      <c r="C2589" s="86"/>
      <c r="D2589" s="86"/>
    </row>
    <row r="2590" spans="3:4" ht="12.95" customHeight="1">
      <c r="C2590" s="86"/>
      <c r="D2590" s="86"/>
    </row>
    <row r="2591" spans="3:4" ht="12.95" customHeight="1">
      <c r="C2591" s="86"/>
      <c r="D2591" s="86"/>
    </row>
    <row r="2592" spans="3:4" ht="12.95" customHeight="1">
      <c r="C2592" s="86"/>
      <c r="D2592" s="86"/>
    </row>
    <row r="2593" spans="3:4" ht="12.95" customHeight="1">
      <c r="C2593" s="86"/>
      <c r="D2593" s="86"/>
    </row>
    <row r="2594" spans="3:4" ht="12.95" customHeight="1">
      <c r="C2594" s="86"/>
      <c r="D2594" s="86"/>
    </row>
    <row r="2595" spans="3:4" ht="12.95" customHeight="1">
      <c r="C2595" s="86"/>
      <c r="D2595" s="86"/>
    </row>
    <row r="2596" spans="3:4" ht="12.95" customHeight="1">
      <c r="C2596" s="86"/>
      <c r="D2596" s="86"/>
    </row>
    <row r="2597" spans="3:4" ht="12.95" customHeight="1">
      <c r="C2597" s="86"/>
      <c r="D2597" s="86"/>
    </row>
    <row r="2598" spans="3:4" ht="12.95" customHeight="1">
      <c r="C2598" s="86"/>
      <c r="D2598" s="86"/>
    </row>
    <row r="2599" spans="3:4" ht="12.95" customHeight="1">
      <c r="C2599" s="86"/>
      <c r="D2599" s="86"/>
    </row>
    <row r="2600" spans="3:4" ht="12.95" customHeight="1">
      <c r="C2600" s="86"/>
      <c r="D2600" s="86"/>
    </row>
    <row r="2601" spans="3:4" ht="12.95" customHeight="1">
      <c r="C2601" s="86"/>
      <c r="D2601" s="86"/>
    </row>
    <row r="2602" spans="3:4" ht="12.95" customHeight="1">
      <c r="C2602" s="86"/>
      <c r="D2602" s="86"/>
    </row>
    <row r="2603" spans="3:4" ht="12.95" customHeight="1">
      <c r="C2603" s="86"/>
      <c r="D2603" s="86"/>
    </row>
    <row r="2604" spans="3:4" ht="12.95" customHeight="1">
      <c r="C2604" s="86"/>
      <c r="D2604" s="86"/>
    </row>
    <row r="2605" spans="3:4" ht="12.95" customHeight="1">
      <c r="C2605" s="86"/>
      <c r="D2605" s="86"/>
    </row>
    <row r="2606" spans="3:4" ht="12.95" customHeight="1">
      <c r="C2606" s="86"/>
      <c r="D2606" s="86"/>
    </row>
    <row r="2607" spans="3:4" ht="12.95" customHeight="1">
      <c r="C2607" s="86"/>
      <c r="D2607" s="86"/>
    </row>
    <row r="2608" spans="3:4" ht="12.95" customHeight="1">
      <c r="C2608" s="86"/>
      <c r="D2608" s="86"/>
    </row>
    <row r="2609" spans="3:4" ht="12.95" customHeight="1">
      <c r="C2609" s="86"/>
      <c r="D2609" s="86"/>
    </row>
    <row r="2610" spans="3:4" ht="12.95" customHeight="1">
      <c r="C2610" s="86"/>
      <c r="D2610" s="86"/>
    </row>
    <row r="2611" spans="3:4" ht="12.95" customHeight="1">
      <c r="C2611" s="86"/>
      <c r="D2611" s="86"/>
    </row>
    <row r="2612" spans="3:4" ht="12.95" customHeight="1">
      <c r="C2612" s="86"/>
      <c r="D2612" s="86"/>
    </row>
    <row r="2613" spans="3:4" ht="12.95" customHeight="1">
      <c r="C2613" s="86"/>
      <c r="D2613" s="86"/>
    </row>
    <row r="2614" spans="3:4" ht="12.95" customHeight="1">
      <c r="C2614" s="86"/>
      <c r="D2614" s="86"/>
    </row>
    <row r="2615" spans="3:4" ht="12.95" customHeight="1">
      <c r="C2615" s="86"/>
      <c r="D2615" s="86"/>
    </row>
    <row r="2616" spans="3:4" ht="12.95" customHeight="1">
      <c r="C2616" s="86"/>
      <c r="D2616" s="86"/>
    </row>
    <row r="2617" spans="3:4" ht="12.95" customHeight="1">
      <c r="C2617" s="86"/>
      <c r="D2617" s="86"/>
    </row>
    <row r="2618" spans="3:4" ht="12.95" customHeight="1">
      <c r="C2618" s="86"/>
      <c r="D2618" s="86"/>
    </row>
    <row r="2619" spans="3:4" ht="12.95" customHeight="1">
      <c r="C2619" s="86"/>
      <c r="D2619" s="86"/>
    </row>
    <row r="2620" spans="3:4" ht="12.95" customHeight="1">
      <c r="C2620" s="86"/>
      <c r="D2620" s="86"/>
    </row>
    <row r="2621" spans="3:4" ht="12.95" customHeight="1">
      <c r="C2621" s="86"/>
      <c r="D2621" s="86"/>
    </row>
    <row r="2622" spans="3:4" ht="12.95" customHeight="1">
      <c r="C2622" s="86"/>
      <c r="D2622" s="86"/>
    </row>
    <row r="2623" spans="3:4" ht="12.95" customHeight="1">
      <c r="C2623" s="86"/>
      <c r="D2623" s="86"/>
    </row>
    <row r="2624" spans="3:4" ht="12.95" customHeight="1">
      <c r="C2624" s="86"/>
      <c r="D2624" s="86"/>
    </row>
    <row r="2625" spans="3:4" ht="12.95" customHeight="1">
      <c r="C2625" s="86"/>
      <c r="D2625" s="86"/>
    </row>
    <row r="2626" spans="3:4" ht="12.95" customHeight="1">
      <c r="C2626" s="86"/>
      <c r="D2626" s="86"/>
    </row>
    <row r="2627" spans="3:4" ht="12.95" customHeight="1">
      <c r="C2627" s="86"/>
      <c r="D2627" s="86"/>
    </row>
    <row r="2628" spans="3:4" ht="12.95" customHeight="1">
      <c r="C2628" s="86"/>
      <c r="D2628" s="86"/>
    </row>
    <row r="2629" spans="3:4" ht="12.95" customHeight="1">
      <c r="C2629" s="86"/>
      <c r="D2629" s="86"/>
    </row>
    <row r="2630" spans="3:4" ht="12.95" customHeight="1">
      <c r="C2630" s="86"/>
      <c r="D2630" s="86"/>
    </row>
    <row r="2631" spans="3:4" ht="12.95" customHeight="1">
      <c r="C2631" s="86"/>
      <c r="D2631" s="86"/>
    </row>
    <row r="2632" spans="3:4" ht="12.95" customHeight="1">
      <c r="C2632" s="86"/>
      <c r="D2632" s="86"/>
    </row>
    <row r="2633" spans="3:4" ht="12.95" customHeight="1">
      <c r="C2633" s="86"/>
      <c r="D2633" s="86"/>
    </row>
    <row r="2634" spans="3:4" ht="12.95" customHeight="1">
      <c r="C2634" s="86"/>
      <c r="D2634" s="86"/>
    </row>
    <row r="2635" spans="3:4" ht="12.95" customHeight="1">
      <c r="C2635" s="86"/>
      <c r="D2635" s="86"/>
    </row>
    <row r="2636" spans="3:4" ht="12.95" customHeight="1">
      <c r="C2636" s="86"/>
      <c r="D2636" s="86"/>
    </row>
    <row r="2637" spans="3:4" ht="12.95" customHeight="1">
      <c r="C2637" s="86"/>
      <c r="D2637" s="86"/>
    </row>
    <row r="2638" spans="3:4" ht="12.95" customHeight="1">
      <c r="C2638" s="86"/>
      <c r="D2638" s="86"/>
    </row>
    <row r="2639" spans="3:4" ht="12.95" customHeight="1">
      <c r="C2639" s="86"/>
      <c r="D2639" s="86"/>
    </row>
    <row r="2640" spans="3:4" ht="12.95" customHeight="1">
      <c r="C2640" s="86"/>
      <c r="D2640" s="86"/>
    </row>
    <row r="2641" spans="3:4" ht="12.95" customHeight="1">
      <c r="C2641" s="86"/>
      <c r="D2641" s="86"/>
    </row>
    <row r="2642" spans="3:4" ht="12.95" customHeight="1">
      <c r="C2642" s="86"/>
      <c r="D2642" s="86"/>
    </row>
    <row r="2643" spans="3:4" ht="12.95" customHeight="1">
      <c r="C2643" s="86"/>
      <c r="D2643" s="86"/>
    </row>
    <row r="2644" spans="3:4" ht="12.95" customHeight="1">
      <c r="C2644" s="86"/>
      <c r="D2644" s="86"/>
    </row>
    <row r="2645" spans="3:4" ht="12.95" customHeight="1">
      <c r="C2645" s="86"/>
      <c r="D2645" s="86"/>
    </row>
    <row r="2646" spans="3:4" ht="12.95" customHeight="1">
      <c r="C2646" s="86"/>
      <c r="D2646" s="86"/>
    </row>
    <row r="2647" spans="3:4" ht="12.95" customHeight="1">
      <c r="C2647" s="86"/>
      <c r="D2647" s="86"/>
    </row>
    <row r="2648" spans="3:4" ht="12.95" customHeight="1">
      <c r="C2648" s="86"/>
      <c r="D2648" s="86"/>
    </row>
    <row r="2649" spans="3:4" ht="12.95" customHeight="1">
      <c r="C2649" s="86"/>
      <c r="D2649" s="86"/>
    </row>
    <row r="2650" spans="3:4" ht="12.95" customHeight="1">
      <c r="C2650" s="86"/>
      <c r="D2650" s="86"/>
    </row>
    <row r="2651" spans="3:4" ht="12.95" customHeight="1">
      <c r="C2651" s="86"/>
      <c r="D2651" s="86"/>
    </row>
    <row r="2652" spans="3:4" ht="12.95" customHeight="1">
      <c r="C2652" s="86"/>
      <c r="D2652" s="86"/>
    </row>
    <row r="2653" spans="3:4" ht="12.95" customHeight="1">
      <c r="C2653" s="86"/>
      <c r="D2653" s="86"/>
    </row>
    <row r="2654" spans="3:4" ht="12.95" customHeight="1">
      <c r="C2654" s="86"/>
      <c r="D2654" s="86"/>
    </row>
    <row r="2655" spans="3:4" ht="12.95" customHeight="1">
      <c r="C2655" s="86"/>
      <c r="D2655" s="86"/>
    </row>
    <row r="2656" spans="3:4" ht="12.95" customHeight="1">
      <c r="C2656" s="86"/>
      <c r="D2656" s="86"/>
    </row>
    <row r="2657" spans="3:4" ht="12.95" customHeight="1">
      <c r="C2657" s="86"/>
      <c r="D2657" s="86"/>
    </row>
    <row r="2658" spans="3:4" ht="12.95" customHeight="1">
      <c r="C2658" s="86"/>
      <c r="D2658" s="86"/>
    </row>
    <row r="2659" spans="3:4" ht="12.95" customHeight="1">
      <c r="C2659" s="86"/>
      <c r="D2659" s="86"/>
    </row>
    <row r="2660" spans="3:4" ht="12.95" customHeight="1">
      <c r="C2660" s="86"/>
      <c r="D2660" s="86"/>
    </row>
    <row r="2661" spans="3:4" ht="12.95" customHeight="1">
      <c r="C2661" s="86"/>
      <c r="D2661" s="86"/>
    </row>
    <row r="2662" spans="3:4" ht="12.95" customHeight="1">
      <c r="C2662" s="86"/>
      <c r="D2662" s="86"/>
    </row>
    <row r="2663" spans="3:4" ht="12.95" customHeight="1">
      <c r="C2663" s="86"/>
      <c r="D2663" s="86"/>
    </row>
    <row r="2664" spans="3:4" ht="12.95" customHeight="1">
      <c r="C2664" s="86"/>
      <c r="D2664" s="86"/>
    </row>
    <row r="2665" spans="3:4" ht="12.95" customHeight="1">
      <c r="C2665" s="86"/>
      <c r="D2665" s="86"/>
    </row>
    <row r="2666" spans="3:4" ht="12.95" customHeight="1">
      <c r="C2666" s="86"/>
      <c r="D2666" s="86"/>
    </row>
    <row r="2667" spans="3:4" ht="12.95" customHeight="1">
      <c r="C2667" s="86"/>
      <c r="D2667" s="86"/>
    </row>
    <row r="2668" spans="3:4" ht="12.95" customHeight="1">
      <c r="C2668" s="86"/>
      <c r="D2668" s="86"/>
    </row>
    <row r="2669" spans="3:4" ht="12.95" customHeight="1">
      <c r="C2669" s="86"/>
      <c r="D2669" s="86"/>
    </row>
    <row r="2670" spans="3:4" ht="12.95" customHeight="1">
      <c r="C2670" s="86"/>
      <c r="D2670" s="86"/>
    </row>
    <row r="2671" spans="3:4" ht="12.95" customHeight="1">
      <c r="C2671" s="86"/>
      <c r="D2671" s="86"/>
    </row>
    <row r="2672" spans="3:4" ht="12.95" customHeight="1">
      <c r="C2672" s="86"/>
      <c r="D2672" s="86"/>
    </row>
    <row r="2673" spans="3:4" ht="12.95" customHeight="1">
      <c r="C2673" s="86"/>
      <c r="D2673" s="86"/>
    </row>
    <row r="2674" spans="3:4" ht="12.95" customHeight="1">
      <c r="C2674" s="86"/>
      <c r="D2674" s="86"/>
    </row>
    <row r="2675" spans="3:4" ht="12.95" customHeight="1">
      <c r="C2675" s="86"/>
      <c r="D2675" s="86"/>
    </row>
    <row r="2676" spans="3:4" ht="12.95" customHeight="1">
      <c r="C2676" s="86"/>
      <c r="D2676" s="86"/>
    </row>
    <row r="2677" spans="3:4" ht="12.95" customHeight="1">
      <c r="C2677" s="86"/>
      <c r="D2677" s="86"/>
    </row>
    <row r="2678" spans="3:4" ht="12.95" customHeight="1">
      <c r="C2678" s="86"/>
      <c r="D2678" s="86"/>
    </row>
    <row r="2679" spans="3:4" ht="12.95" customHeight="1">
      <c r="C2679" s="86"/>
      <c r="D2679" s="86"/>
    </row>
    <row r="2680" spans="3:4" ht="12.95" customHeight="1">
      <c r="C2680" s="86"/>
      <c r="D2680" s="86"/>
    </row>
    <row r="2681" spans="3:4" ht="12.95" customHeight="1">
      <c r="C2681" s="86"/>
      <c r="D2681" s="86"/>
    </row>
    <row r="2682" spans="3:4" ht="12.95" customHeight="1">
      <c r="C2682" s="86"/>
      <c r="D2682" s="86"/>
    </row>
    <row r="2683" spans="3:4" ht="12.95" customHeight="1">
      <c r="C2683" s="86"/>
      <c r="D2683" s="86"/>
    </row>
    <row r="2684" spans="3:4" ht="12.95" customHeight="1">
      <c r="C2684" s="86"/>
      <c r="D2684" s="86"/>
    </row>
    <row r="2685" spans="3:4" ht="12.95" customHeight="1">
      <c r="C2685" s="86"/>
      <c r="D2685" s="86"/>
    </row>
    <row r="2686" spans="3:4" ht="12.95" customHeight="1">
      <c r="C2686" s="86"/>
      <c r="D2686" s="86"/>
    </row>
    <row r="2687" spans="3:4" ht="12.95" customHeight="1">
      <c r="C2687" s="86"/>
      <c r="D2687" s="86"/>
    </row>
    <row r="2688" spans="3:4" ht="12.95" customHeight="1">
      <c r="C2688" s="86"/>
      <c r="D2688" s="86"/>
    </row>
    <row r="2689" spans="3:4" ht="12.95" customHeight="1">
      <c r="C2689" s="86"/>
      <c r="D2689" s="86"/>
    </row>
    <row r="2690" spans="3:4" ht="12.95" customHeight="1">
      <c r="C2690" s="86"/>
      <c r="D2690" s="86"/>
    </row>
    <row r="2691" spans="3:4" ht="12.95" customHeight="1">
      <c r="C2691" s="86"/>
      <c r="D2691" s="86"/>
    </row>
    <row r="2692" spans="3:4" ht="12.95" customHeight="1">
      <c r="C2692" s="86"/>
      <c r="D2692" s="86"/>
    </row>
    <row r="2693" spans="3:4" ht="12.95" customHeight="1">
      <c r="C2693" s="86"/>
      <c r="D2693" s="86"/>
    </row>
    <row r="2694" spans="3:4" ht="12.95" customHeight="1">
      <c r="C2694" s="86"/>
      <c r="D2694" s="86"/>
    </row>
    <row r="2695" spans="3:4" ht="12.95" customHeight="1">
      <c r="C2695" s="86"/>
      <c r="D2695" s="86"/>
    </row>
    <row r="2696" spans="3:4" ht="12.95" customHeight="1">
      <c r="C2696" s="86"/>
      <c r="D2696" s="86"/>
    </row>
    <row r="2697" spans="3:4" ht="12.95" customHeight="1">
      <c r="C2697" s="86"/>
      <c r="D2697" s="86"/>
    </row>
    <row r="2698" spans="3:4" ht="12.95" customHeight="1">
      <c r="C2698" s="86"/>
      <c r="D2698" s="86"/>
    </row>
    <row r="2699" spans="3:4" ht="12.95" customHeight="1">
      <c r="C2699" s="86"/>
      <c r="D2699" s="86"/>
    </row>
    <row r="2700" spans="3:4" ht="12.95" customHeight="1">
      <c r="C2700" s="86"/>
      <c r="D2700" s="86"/>
    </row>
    <row r="2701" spans="3:4" ht="12.95" customHeight="1">
      <c r="C2701" s="86"/>
      <c r="D2701" s="86"/>
    </row>
    <row r="2702" spans="3:4" ht="12.95" customHeight="1">
      <c r="C2702" s="86"/>
      <c r="D2702" s="86"/>
    </row>
    <row r="2703" spans="3:4" ht="12.95" customHeight="1">
      <c r="C2703" s="86"/>
      <c r="D2703" s="86"/>
    </row>
    <row r="2704" spans="3:4" ht="12.95" customHeight="1">
      <c r="C2704" s="86"/>
      <c r="D2704" s="86"/>
    </row>
    <row r="2705" spans="3:4" ht="12.95" customHeight="1">
      <c r="C2705" s="86"/>
      <c r="D2705" s="86"/>
    </row>
    <row r="2706" spans="3:4" ht="12.95" customHeight="1">
      <c r="C2706" s="86"/>
      <c r="D2706" s="86"/>
    </row>
    <row r="2707" spans="3:4" ht="12.95" customHeight="1">
      <c r="C2707" s="86"/>
      <c r="D2707" s="86"/>
    </row>
    <row r="2708" spans="3:4" ht="12.95" customHeight="1">
      <c r="C2708" s="86"/>
      <c r="D2708" s="86"/>
    </row>
    <row r="2709" spans="3:4" ht="12.95" customHeight="1">
      <c r="C2709" s="86"/>
      <c r="D2709" s="86"/>
    </row>
    <row r="2710" spans="3:4" ht="12.95" customHeight="1">
      <c r="C2710" s="86"/>
      <c r="D2710" s="86"/>
    </row>
    <row r="2711" spans="3:4" ht="12.95" customHeight="1">
      <c r="C2711" s="86"/>
      <c r="D2711" s="86"/>
    </row>
    <row r="2712" spans="3:4" ht="12.95" customHeight="1">
      <c r="C2712" s="86"/>
      <c r="D2712" s="86"/>
    </row>
    <row r="2713" spans="3:4" ht="12.95" customHeight="1">
      <c r="C2713" s="86"/>
      <c r="D2713" s="86"/>
    </row>
    <row r="2714" spans="3:4" ht="12.95" customHeight="1">
      <c r="C2714" s="86"/>
      <c r="D2714" s="86"/>
    </row>
    <row r="2715" spans="3:4" ht="12.95" customHeight="1">
      <c r="C2715" s="86"/>
      <c r="D2715" s="86"/>
    </row>
    <row r="2716" spans="3:4" ht="12.95" customHeight="1">
      <c r="C2716" s="86"/>
      <c r="D2716" s="86"/>
    </row>
    <row r="2717" spans="3:4" ht="12.95" customHeight="1">
      <c r="C2717" s="86"/>
      <c r="D2717" s="86"/>
    </row>
    <row r="2718" spans="3:4" ht="12.95" customHeight="1">
      <c r="C2718" s="86"/>
      <c r="D2718" s="86"/>
    </row>
    <row r="2719" spans="3:4" ht="12.95" customHeight="1">
      <c r="C2719" s="86"/>
      <c r="D2719" s="86"/>
    </row>
    <row r="2720" spans="3:4" ht="12.95" customHeight="1">
      <c r="C2720" s="86"/>
      <c r="D2720" s="86"/>
    </row>
    <row r="2721" spans="3:4" ht="12.95" customHeight="1">
      <c r="C2721" s="86"/>
      <c r="D2721" s="86"/>
    </row>
    <row r="2722" spans="3:4" ht="12.95" customHeight="1">
      <c r="C2722" s="86"/>
      <c r="D2722" s="86"/>
    </row>
    <row r="2723" spans="3:4" ht="12.95" customHeight="1">
      <c r="C2723" s="86"/>
      <c r="D2723" s="86"/>
    </row>
    <row r="2724" spans="3:4" ht="12.95" customHeight="1">
      <c r="C2724" s="86"/>
      <c r="D2724" s="86"/>
    </row>
    <row r="2725" spans="3:4" ht="12.95" customHeight="1">
      <c r="C2725" s="86"/>
      <c r="D2725" s="86"/>
    </row>
    <row r="2726" spans="3:4" ht="12.95" customHeight="1">
      <c r="C2726" s="86"/>
      <c r="D2726" s="86"/>
    </row>
    <row r="2727" spans="3:4" ht="12.95" customHeight="1">
      <c r="C2727" s="86"/>
      <c r="D2727" s="86"/>
    </row>
    <row r="2728" spans="3:4" ht="12.95" customHeight="1">
      <c r="C2728" s="86"/>
      <c r="D2728" s="86"/>
    </row>
    <row r="2729" spans="3:4" ht="12.95" customHeight="1">
      <c r="C2729" s="86"/>
      <c r="D2729" s="86"/>
    </row>
    <row r="2730" spans="3:4" ht="12.95" customHeight="1">
      <c r="C2730" s="86"/>
      <c r="D2730" s="86"/>
    </row>
    <row r="2731" spans="3:4" ht="12.95" customHeight="1">
      <c r="C2731" s="86"/>
      <c r="D2731" s="86"/>
    </row>
    <row r="2732" spans="3:4" ht="12.95" customHeight="1">
      <c r="C2732" s="86"/>
      <c r="D2732" s="86"/>
    </row>
    <row r="2733" spans="3:4" ht="12.95" customHeight="1">
      <c r="C2733" s="86"/>
      <c r="D2733" s="86"/>
    </row>
    <row r="2734" spans="3:4" ht="12.95" customHeight="1">
      <c r="C2734" s="86"/>
      <c r="D2734" s="86"/>
    </row>
    <row r="2735" spans="3:4" ht="12.95" customHeight="1">
      <c r="C2735" s="86"/>
      <c r="D2735" s="86"/>
    </row>
    <row r="2736" spans="3:4" ht="12.95" customHeight="1">
      <c r="C2736" s="86"/>
      <c r="D2736" s="86"/>
    </row>
    <row r="2737" spans="3:4" ht="12.95" customHeight="1">
      <c r="C2737" s="86"/>
      <c r="D2737" s="86"/>
    </row>
    <row r="2738" spans="3:4" ht="12.95" customHeight="1">
      <c r="C2738" s="86"/>
      <c r="D2738" s="86"/>
    </row>
    <row r="2739" spans="3:4" ht="12.95" customHeight="1">
      <c r="C2739" s="86"/>
      <c r="D2739" s="86"/>
    </row>
    <row r="2740" spans="3:4" ht="12.95" customHeight="1">
      <c r="C2740" s="86"/>
      <c r="D2740" s="86"/>
    </row>
    <row r="2741" spans="3:4" ht="12.95" customHeight="1">
      <c r="C2741" s="86"/>
      <c r="D2741" s="86"/>
    </row>
    <row r="2742" spans="3:4" ht="12.95" customHeight="1">
      <c r="C2742" s="86"/>
      <c r="D2742" s="86"/>
    </row>
    <row r="2743" spans="3:4" ht="12.95" customHeight="1">
      <c r="C2743" s="86"/>
      <c r="D2743" s="86"/>
    </row>
    <row r="2744" spans="3:4" ht="12.95" customHeight="1">
      <c r="C2744" s="86"/>
      <c r="D2744" s="86"/>
    </row>
    <row r="2745" spans="3:4" ht="12.95" customHeight="1">
      <c r="C2745" s="86"/>
      <c r="D2745" s="86"/>
    </row>
    <row r="2746" spans="3:4" ht="12.95" customHeight="1">
      <c r="C2746" s="86"/>
      <c r="D2746" s="86"/>
    </row>
    <row r="2747" spans="3:4" ht="12.95" customHeight="1">
      <c r="C2747" s="86"/>
      <c r="D2747" s="86"/>
    </row>
    <row r="2748" spans="3:4" ht="12.95" customHeight="1">
      <c r="C2748" s="86"/>
      <c r="D2748" s="86"/>
    </row>
    <row r="2749" spans="3:4" ht="12.95" customHeight="1">
      <c r="C2749" s="86"/>
      <c r="D2749" s="86"/>
    </row>
    <row r="2750" spans="3:4" ht="12.95" customHeight="1">
      <c r="C2750" s="86"/>
      <c r="D2750" s="86"/>
    </row>
    <row r="2751" spans="3:4" ht="12.95" customHeight="1">
      <c r="C2751" s="86"/>
      <c r="D2751" s="86"/>
    </row>
    <row r="2752" spans="3:4" ht="12.95" customHeight="1">
      <c r="C2752" s="86"/>
      <c r="D2752" s="86"/>
    </row>
    <row r="2753" spans="3:4" ht="12.95" customHeight="1">
      <c r="C2753" s="86"/>
      <c r="D2753" s="86"/>
    </row>
    <row r="2754" spans="3:4" ht="12.95" customHeight="1">
      <c r="C2754" s="86"/>
      <c r="D2754" s="86"/>
    </row>
    <row r="2755" spans="3:4" ht="12.95" customHeight="1">
      <c r="C2755" s="86"/>
      <c r="D2755" s="86"/>
    </row>
    <row r="2756" spans="3:4" ht="12.95" customHeight="1">
      <c r="C2756" s="86"/>
      <c r="D2756" s="86"/>
    </row>
    <row r="2757" spans="3:4" ht="12.95" customHeight="1">
      <c r="C2757" s="86"/>
      <c r="D2757" s="86"/>
    </row>
    <row r="2758" spans="3:4" ht="12.95" customHeight="1">
      <c r="C2758" s="86"/>
      <c r="D2758" s="86"/>
    </row>
    <row r="2759" spans="3:4" ht="12.95" customHeight="1">
      <c r="C2759" s="86"/>
      <c r="D2759" s="86"/>
    </row>
    <row r="2760" spans="3:4" ht="12.95" customHeight="1">
      <c r="C2760" s="86"/>
      <c r="D2760" s="86"/>
    </row>
    <row r="2761" spans="3:4" ht="12.95" customHeight="1">
      <c r="C2761" s="86"/>
      <c r="D2761" s="86"/>
    </row>
    <row r="2762" spans="3:4" ht="12.95" customHeight="1">
      <c r="C2762" s="86"/>
      <c r="D2762" s="86"/>
    </row>
    <row r="2763" spans="3:4" ht="12.95" customHeight="1">
      <c r="C2763" s="86"/>
      <c r="D2763" s="86"/>
    </row>
    <row r="2764" spans="3:4" ht="12.95" customHeight="1">
      <c r="C2764" s="86"/>
      <c r="D2764" s="86"/>
    </row>
    <row r="2765" spans="3:4" ht="12.95" customHeight="1">
      <c r="C2765" s="86"/>
      <c r="D2765" s="86"/>
    </row>
    <row r="2766" spans="3:4" ht="12.95" customHeight="1">
      <c r="C2766" s="86"/>
      <c r="D2766" s="86"/>
    </row>
    <row r="2767" spans="3:4" ht="12.95" customHeight="1">
      <c r="C2767" s="86"/>
      <c r="D2767" s="86"/>
    </row>
    <row r="2768" spans="3:4" ht="12.95" customHeight="1">
      <c r="C2768" s="86"/>
      <c r="D2768" s="86"/>
    </row>
    <row r="2769" spans="3:4" ht="12.95" customHeight="1">
      <c r="C2769" s="86"/>
      <c r="D2769" s="86"/>
    </row>
    <row r="2770" spans="3:4" ht="12.95" customHeight="1">
      <c r="C2770" s="86"/>
      <c r="D2770" s="86"/>
    </row>
    <row r="2771" spans="3:4" ht="12.95" customHeight="1">
      <c r="C2771" s="86"/>
      <c r="D2771" s="86"/>
    </row>
    <row r="2772" spans="3:4" ht="12.95" customHeight="1">
      <c r="C2772" s="86"/>
      <c r="D2772" s="86"/>
    </row>
    <row r="2773" spans="3:4" ht="12.95" customHeight="1">
      <c r="C2773" s="86"/>
      <c r="D2773" s="86"/>
    </row>
    <row r="2774" spans="3:4" ht="12.95" customHeight="1">
      <c r="C2774" s="86"/>
      <c r="D2774" s="86"/>
    </row>
    <row r="2775" spans="3:4" ht="12.95" customHeight="1">
      <c r="C2775" s="86"/>
      <c r="D2775" s="86"/>
    </row>
    <row r="2776" spans="3:4" ht="12.95" customHeight="1">
      <c r="C2776" s="86"/>
      <c r="D2776" s="86"/>
    </row>
    <row r="2777" spans="3:4" ht="12.95" customHeight="1">
      <c r="C2777" s="86"/>
      <c r="D2777" s="86"/>
    </row>
    <row r="2778" spans="3:4" ht="12.95" customHeight="1">
      <c r="C2778" s="86"/>
      <c r="D2778" s="86"/>
    </row>
    <row r="2779" spans="3:4" ht="12.95" customHeight="1">
      <c r="C2779" s="86"/>
      <c r="D2779" s="86"/>
    </row>
    <row r="2780" spans="3:4" ht="12.95" customHeight="1">
      <c r="C2780" s="86"/>
      <c r="D2780" s="86"/>
    </row>
    <row r="2781" spans="3:4" ht="12.95" customHeight="1">
      <c r="C2781" s="86"/>
      <c r="D2781" s="86"/>
    </row>
    <row r="2782" spans="3:4" ht="12.95" customHeight="1">
      <c r="C2782" s="86"/>
      <c r="D2782" s="86"/>
    </row>
    <row r="2783" spans="3:4" ht="12.95" customHeight="1">
      <c r="C2783" s="86"/>
      <c r="D2783" s="86"/>
    </row>
    <row r="2784" spans="3:4" ht="12.95" customHeight="1">
      <c r="C2784" s="86"/>
      <c r="D2784" s="86"/>
    </row>
    <row r="2785" spans="3:4" ht="12.95" customHeight="1">
      <c r="C2785" s="86"/>
      <c r="D2785" s="86"/>
    </row>
    <row r="2786" spans="3:4" ht="12.95" customHeight="1">
      <c r="C2786" s="86"/>
      <c r="D2786" s="86"/>
    </row>
    <row r="2787" spans="3:4" ht="12.95" customHeight="1">
      <c r="C2787" s="86"/>
      <c r="D2787" s="86"/>
    </row>
    <row r="2788" spans="3:4" ht="12.95" customHeight="1">
      <c r="C2788" s="86"/>
      <c r="D2788" s="86"/>
    </row>
    <row r="2789" spans="3:4" ht="12.95" customHeight="1">
      <c r="C2789" s="86"/>
      <c r="D2789" s="86"/>
    </row>
    <row r="2790" spans="3:4" ht="12.95" customHeight="1">
      <c r="C2790" s="86"/>
      <c r="D2790" s="86"/>
    </row>
    <row r="2791" spans="3:4" ht="12.95" customHeight="1">
      <c r="C2791" s="86"/>
      <c r="D2791" s="86"/>
    </row>
    <row r="2792" spans="3:4" ht="12.95" customHeight="1">
      <c r="C2792" s="86"/>
      <c r="D2792" s="86"/>
    </row>
    <row r="2793" spans="3:4" ht="12.95" customHeight="1">
      <c r="C2793" s="86"/>
      <c r="D2793" s="86"/>
    </row>
    <row r="2794" spans="3:4" ht="12.95" customHeight="1">
      <c r="C2794" s="86"/>
      <c r="D2794" s="86"/>
    </row>
    <row r="2795" spans="3:4" ht="12.95" customHeight="1">
      <c r="C2795" s="86"/>
      <c r="D2795" s="86"/>
    </row>
    <row r="2796" spans="3:4" ht="12.95" customHeight="1">
      <c r="C2796" s="86"/>
      <c r="D2796" s="86"/>
    </row>
    <row r="2797" spans="3:4" ht="12.95" customHeight="1">
      <c r="C2797" s="86"/>
      <c r="D2797" s="86"/>
    </row>
    <row r="2798" spans="3:4" ht="12.95" customHeight="1">
      <c r="C2798" s="86"/>
      <c r="D2798" s="86"/>
    </row>
    <row r="2799" spans="3:4" ht="12.95" customHeight="1">
      <c r="C2799" s="86"/>
      <c r="D2799" s="86"/>
    </row>
    <row r="2800" spans="3:4" ht="12.95" customHeight="1">
      <c r="C2800" s="86"/>
      <c r="D2800" s="86"/>
    </row>
    <row r="2801" spans="3:4" ht="12.95" customHeight="1">
      <c r="C2801" s="86"/>
      <c r="D2801" s="86"/>
    </row>
    <row r="2802" spans="3:4" ht="12.95" customHeight="1">
      <c r="C2802" s="86"/>
      <c r="D2802" s="86"/>
    </row>
    <row r="2803" spans="3:4" ht="12.95" customHeight="1">
      <c r="C2803" s="86"/>
      <c r="D2803" s="86"/>
    </row>
    <row r="2804" spans="3:4" ht="12.95" customHeight="1">
      <c r="C2804" s="86"/>
      <c r="D2804" s="86"/>
    </row>
    <row r="2805" spans="3:4" ht="12.95" customHeight="1">
      <c r="C2805" s="86"/>
      <c r="D2805" s="86"/>
    </row>
    <row r="2806" spans="3:4" ht="12.95" customHeight="1">
      <c r="C2806" s="86"/>
      <c r="D2806" s="86"/>
    </row>
    <row r="2807" spans="3:4" ht="12.95" customHeight="1">
      <c r="C2807" s="86"/>
      <c r="D2807" s="86"/>
    </row>
    <row r="2808" spans="3:4" ht="12.95" customHeight="1">
      <c r="C2808" s="86"/>
      <c r="D2808" s="86"/>
    </row>
    <row r="2809" spans="3:4" ht="12.95" customHeight="1">
      <c r="C2809" s="86"/>
      <c r="D2809" s="86"/>
    </row>
    <row r="2810" spans="3:4" ht="12.95" customHeight="1">
      <c r="C2810" s="86"/>
      <c r="D2810" s="86"/>
    </row>
    <row r="2811" spans="3:4" ht="12.95" customHeight="1">
      <c r="C2811" s="86"/>
      <c r="D2811" s="86"/>
    </row>
    <row r="2812" spans="3:4" ht="12.95" customHeight="1">
      <c r="C2812" s="86"/>
      <c r="D2812" s="86"/>
    </row>
    <row r="2813" spans="3:4" ht="12.95" customHeight="1">
      <c r="C2813" s="86"/>
      <c r="D2813" s="86"/>
    </row>
    <row r="2814" spans="3:4" ht="12.95" customHeight="1">
      <c r="C2814" s="86"/>
      <c r="D2814" s="86"/>
    </row>
    <row r="2815" spans="3:4" ht="12.95" customHeight="1">
      <c r="C2815" s="86"/>
      <c r="D2815" s="86"/>
    </row>
    <row r="2816" spans="3:4" ht="12.95" customHeight="1">
      <c r="C2816" s="86"/>
      <c r="D2816" s="86"/>
    </row>
    <row r="2817" spans="3:4" ht="12.95" customHeight="1">
      <c r="C2817" s="86"/>
      <c r="D2817" s="86"/>
    </row>
    <row r="2818" spans="3:4" ht="12.95" customHeight="1">
      <c r="C2818" s="86"/>
      <c r="D2818" s="86"/>
    </row>
    <row r="2819" spans="3:4" ht="12.95" customHeight="1">
      <c r="C2819" s="86"/>
      <c r="D2819" s="86"/>
    </row>
    <row r="2820" spans="3:4" ht="12.95" customHeight="1">
      <c r="C2820" s="86"/>
      <c r="D2820" s="86"/>
    </row>
    <row r="2821" spans="3:4" ht="12.95" customHeight="1">
      <c r="C2821" s="86"/>
      <c r="D2821" s="86"/>
    </row>
    <row r="2822" spans="3:4" ht="12.95" customHeight="1">
      <c r="C2822" s="86"/>
      <c r="D2822" s="86"/>
    </row>
    <row r="2823" spans="3:4" ht="12.95" customHeight="1">
      <c r="C2823" s="86"/>
      <c r="D2823" s="86"/>
    </row>
    <row r="2824" spans="3:4" ht="12.95" customHeight="1">
      <c r="C2824" s="86"/>
      <c r="D2824" s="86"/>
    </row>
    <row r="2825" spans="3:4" ht="12.95" customHeight="1">
      <c r="C2825" s="86"/>
      <c r="D2825" s="86"/>
    </row>
    <row r="2826" spans="3:4" ht="12.95" customHeight="1">
      <c r="C2826" s="86"/>
      <c r="D2826" s="86"/>
    </row>
    <row r="2827" spans="3:4" ht="12.95" customHeight="1">
      <c r="C2827" s="86"/>
      <c r="D2827" s="86"/>
    </row>
    <row r="2828" spans="3:4" ht="12.95" customHeight="1">
      <c r="C2828" s="86"/>
      <c r="D2828" s="86"/>
    </row>
    <row r="2829" spans="3:4" ht="12.95" customHeight="1">
      <c r="C2829" s="86"/>
      <c r="D2829" s="86"/>
    </row>
    <row r="2830" spans="3:4" ht="12.95" customHeight="1">
      <c r="C2830" s="86"/>
      <c r="D2830" s="86"/>
    </row>
    <row r="2831" spans="3:4" ht="12.95" customHeight="1">
      <c r="C2831" s="86"/>
      <c r="D2831" s="86"/>
    </row>
    <row r="2832" spans="3:4" ht="12.95" customHeight="1">
      <c r="C2832" s="86"/>
      <c r="D2832" s="86"/>
    </row>
    <row r="2833" spans="3:4" ht="12.95" customHeight="1">
      <c r="C2833" s="86"/>
      <c r="D2833" s="86"/>
    </row>
    <row r="2834" spans="3:4" ht="12.95" customHeight="1">
      <c r="C2834" s="86"/>
      <c r="D2834" s="86"/>
    </row>
    <row r="2835" spans="3:4" ht="12.95" customHeight="1">
      <c r="C2835" s="86"/>
      <c r="D2835" s="86"/>
    </row>
    <row r="2836" spans="3:4" ht="12.95" customHeight="1">
      <c r="C2836" s="86"/>
      <c r="D2836" s="86"/>
    </row>
    <row r="2837" spans="3:4" ht="12.95" customHeight="1">
      <c r="C2837" s="86"/>
      <c r="D2837" s="86"/>
    </row>
    <row r="2838" spans="3:4" ht="12.95" customHeight="1">
      <c r="C2838" s="86"/>
      <c r="D2838" s="86"/>
    </row>
    <row r="2839" spans="3:4" ht="12.95" customHeight="1">
      <c r="C2839" s="86"/>
      <c r="D2839" s="86"/>
    </row>
    <row r="2840" spans="3:4" ht="12.95" customHeight="1">
      <c r="C2840" s="86"/>
      <c r="D2840" s="86"/>
    </row>
    <row r="2841" spans="3:4" ht="12.95" customHeight="1">
      <c r="C2841" s="86"/>
      <c r="D2841" s="86"/>
    </row>
    <row r="2842" spans="3:4" ht="12.95" customHeight="1">
      <c r="C2842" s="86"/>
      <c r="D2842" s="86"/>
    </row>
    <row r="2843" spans="3:4" ht="12.95" customHeight="1">
      <c r="C2843" s="86"/>
      <c r="D2843" s="86"/>
    </row>
    <row r="2844" spans="3:4" ht="12.95" customHeight="1">
      <c r="C2844" s="86"/>
      <c r="D2844" s="86"/>
    </row>
    <row r="2845" spans="3:4" ht="12.95" customHeight="1">
      <c r="C2845" s="86"/>
      <c r="D2845" s="86"/>
    </row>
    <row r="2846" spans="3:4" ht="12.95" customHeight="1">
      <c r="C2846" s="86"/>
      <c r="D2846" s="86"/>
    </row>
    <row r="2847" spans="3:4" ht="12.95" customHeight="1">
      <c r="C2847" s="86"/>
      <c r="D2847" s="86"/>
    </row>
    <row r="2848" spans="3:4" ht="12.95" customHeight="1">
      <c r="C2848" s="86"/>
      <c r="D2848" s="86"/>
    </row>
    <row r="2849" spans="3:4" ht="12.95" customHeight="1">
      <c r="C2849" s="86"/>
      <c r="D2849" s="86"/>
    </row>
    <row r="2850" spans="3:4" ht="12.95" customHeight="1">
      <c r="C2850" s="86"/>
      <c r="D2850" s="86"/>
    </row>
    <row r="2851" spans="3:4" ht="12.95" customHeight="1">
      <c r="C2851" s="86"/>
      <c r="D2851" s="86"/>
    </row>
    <row r="2852" spans="3:4" ht="12.95" customHeight="1">
      <c r="C2852" s="86"/>
      <c r="D2852" s="86"/>
    </row>
    <row r="2853" spans="3:4" ht="12.95" customHeight="1">
      <c r="C2853" s="86"/>
      <c r="D2853" s="86"/>
    </row>
    <row r="2854" spans="3:4" ht="12.95" customHeight="1">
      <c r="C2854" s="86"/>
      <c r="D2854" s="86"/>
    </row>
    <row r="2855" spans="3:4" ht="12.95" customHeight="1">
      <c r="C2855" s="86"/>
      <c r="D2855" s="86"/>
    </row>
    <row r="2856" spans="3:4" ht="12.95" customHeight="1">
      <c r="C2856" s="86"/>
      <c r="D2856" s="86"/>
    </row>
    <row r="2857" spans="3:4" ht="12.95" customHeight="1">
      <c r="C2857" s="86"/>
      <c r="D2857" s="86"/>
    </row>
    <row r="2858" spans="3:4" ht="12.95" customHeight="1">
      <c r="C2858" s="86"/>
      <c r="D2858" s="86"/>
    </row>
    <row r="2859" spans="3:4" ht="12.95" customHeight="1">
      <c r="C2859" s="86"/>
      <c r="D2859" s="86"/>
    </row>
    <row r="2860" spans="3:4" ht="12.95" customHeight="1">
      <c r="C2860" s="86"/>
      <c r="D2860" s="86"/>
    </row>
    <row r="2861" spans="3:4" ht="12.95" customHeight="1">
      <c r="C2861" s="86"/>
      <c r="D2861" s="86"/>
    </row>
    <row r="2862" spans="3:4" ht="12.95" customHeight="1">
      <c r="C2862" s="86"/>
      <c r="D2862" s="86"/>
    </row>
    <row r="2863" spans="3:4" ht="12.95" customHeight="1">
      <c r="C2863" s="86"/>
      <c r="D2863" s="86"/>
    </row>
    <row r="2864" spans="3:4" ht="12.95" customHeight="1">
      <c r="C2864" s="86"/>
      <c r="D2864" s="86"/>
    </row>
    <row r="2865" spans="3:4" ht="12.95" customHeight="1">
      <c r="C2865" s="86"/>
      <c r="D2865" s="86"/>
    </row>
    <row r="2866" spans="3:4" ht="12.95" customHeight="1">
      <c r="C2866" s="86"/>
      <c r="D2866" s="86"/>
    </row>
    <row r="2867" spans="3:4" ht="12.95" customHeight="1">
      <c r="C2867" s="86"/>
      <c r="D2867" s="86"/>
    </row>
    <row r="2868" spans="3:4" ht="12.95" customHeight="1">
      <c r="C2868" s="86"/>
      <c r="D2868" s="86"/>
    </row>
    <row r="2869" spans="3:4" ht="12.95" customHeight="1">
      <c r="C2869" s="86"/>
      <c r="D2869" s="86"/>
    </row>
    <row r="2870" spans="3:4" ht="12.95" customHeight="1">
      <c r="C2870" s="86"/>
      <c r="D2870" s="86"/>
    </row>
    <row r="2871" spans="3:4" ht="12.95" customHeight="1">
      <c r="C2871" s="86"/>
      <c r="D2871" s="86"/>
    </row>
    <row r="2872" spans="3:4" ht="12.95" customHeight="1">
      <c r="C2872" s="86"/>
      <c r="D2872" s="86"/>
    </row>
    <row r="2873" spans="3:4" ht="12.95" customHeight="1">
      <c r="C2873" s="86"/>
      <c r="D2873" s="86"/>
    </row>
    <row r="2874" spans="3:4" ht="12.95" customHeight="1">
      <c r="C2874" s="86"/>
      <c r="D2874" s="86"/>
    </row>
    <row r="2875" spans="3:4" ht="12.95" customHeight="1">
      <c r="C2875" s="86"/>
      <c r="D2875" s="86"/>
    </row>
    <row r="2876" spans="3:4" ht="12.95" customHeight="1">
      <c r="C2876" s="86"/>
      <c r="D2876" s="86"/>
    </row>
    <row r="2877" spans="3:4" ht="12.95" customHeight="1">
      <c r="C2877" s="86"/>
      <c r="D2877" s="86"/>
    </row>
    <row r="2878" spans="3:4" ht="12.95" customHeight="1">
      <c r="C2878" s="86"/>
      <c r="D2878" s="86"/>
    </row>
    <row r="2879" spans="3:4" ht="12.95" customHeight="1">
      <c r="C2879" s="86"/>
      <c r="D2879" s="86"/>
    </row>
    <row r="2880" spans="3:4" ht="12.95" customHeight="1">
      <c r="C2880" s="86"/>
      <c r="D2880" s="86"/>
    </row>
    <row r="2881" spans="3:4" ht="12.95" customHeight="1">
      <c r="C2881" s="86"/>
      <c r="D2881" s="86"/>
    </row>
    <row r="2882" spans="3:4" ht="12.95" customHeight="1">
      <c r="C2882" s="86"/>
      <c r="D2882" s="86"/>
    </row>
    <row r="2883" spans="3:4" ht="12.95" customHeight="1">
      <c r="C2883" s="86"/>
      <c r="D2883" s="86"/>
    </row>
    <row r="2884" spans="3:4" ht="12.95" customHeight="1">
      <c r="C2884" s="86"/>
      <c r="D2884" s="86"/>
    </row>
    <row r="2885" spans="3:4" ht="12.95" customHeight="1">
      <c r="C2885" s="86"/>
      <c r="D2885" s="86"/>
    </row>
    <row r="2886" spans="3:4" ht="12.95" customHeight="1">
      <c r="C2886" s="86"/>
      <c r="D2886" s="86"/>
    </row>
    <row r="2887" spans="3:4" ht="12.95" customHeight="1">
      <c r="C2887" s="86"/>
      <c r="D2887" s="86"/>
    </row>
    <row r="2888" spans="3:4" ht="12.95" customHeight="1">
      <c r="C2888" s="86"/>
      <c r="D2888" s="86"/>
    </row>
    <row r="2889" spans="3:4" ht="12.95" customHeight="1">
      <c r="C2889" s="86"/>
      <c r="D2889" s="86"/>
    </row>
    <row r="2890" spans="3:4" ht="12.95" customHeight="1">
      <c r="C2890" s="86"/>
      <c r="D2890" s="86"/>
    </row>
    <row r="2891" spans="3:4" ht="12.95" customHeight="1">
      <c r="C2891" s="86"/>
      <c r="D2891" s="86"/>
    </row>
    <row r="2892" spans="3:4" ht="12.95" customHeight="1">
      <c r="C2892" s="86"/>
      <c r="D2892" s="86"/>
    </row>
    <row r="2893" spans="3:4" ht="12.95" customHeight="1">
      <c r="C2893" s="86"/>
      <c r="D2893" s="86"/>
    </row>
    <row r="2894" spans="3:4" ht="12.95" customHeight="1">
      <c r="C2894" s="86"/>
      <c r="D2894" s="86"/>
    </row>
    <row r="2895" spans="3:4" ht="12.95" customHeight="1">
      <c r="C2895" s="86"/>
      <c r="D2895" s="86"/>
    </row>
    <row r="2896" spans="3:4" ht="12.95" customHeight="1">
      <c r="C2896" s="86"/>
      <c r="D2896" s="86"/>
    </row>
    <row r="2897" spans="3:4" ht="12.95" customHeight="1">
      <c r="C2897" s="86"/>
      <c r="D2897" s="86"/>
    </row>
    <row r="2898" spans="3:4" ht="12.95" customHeight="1">
      <c r="C2898" s="86"/>
      <c r="D2898" s="86"/>
    </row>
    <row r="2899" spans="3:4" ht="12.95" customHeight="1">
      <c r="C2899" s="86"/>
      <c r="D2899" s="86"/>
    </row>
    <row r="2900" spans="3:4" ht="12.95" customHeight="1">
      <c r="C2900" s="86"/>
      <c r="D2900" s="86"/>
    </row>
    <row r="2901" spans="3:4" ht="12.95" customHeight="1">
      <c r="C2901" s="86"/>
      <c r="D2901" s="86"/>
    </row>
    <row r="2902" spans="3:4" ht="12.95" customHeight="1">
      <c r="C2902" s="86"/>
      <c r="D2902" s="86"/>
    </row>
    <row r="2903" spans="3:4" ht="12.95" customHeight="1">
      <c r="C2903" s="86"/>
      <c r="D2903" s="86"/>
    </row>
    <row r="2904" spans="3:4" ht="12.95" customHeight="1">
      <c r="C2904" s="86"/>
      <c r="D2904" s="86"/>
    </row>
    <row r="2905" spans="3:4" ht="12.95" customHeight="1">
      <c r="C2905" s="86"/>
      <c r="D2905" s="86"/>
    </row>
    <row r="2906" spans="3:4" ht="12.95" customHeight="1">
      <c r="C2906" s="86"/>
      <c r="D2906" s="86"/>
    </row>
    <row r="2907" spans="3:4" ht="12.95" customHeight="1">
      <c r="C2907" s="86"/>
      <c r="D2907" s="86"/>
    </row>
    <row r="2908" spans="3:4" ht="12.95" customHeight="1">
      <c r="C2908" s="86"/>
      <c r="D2908" s="86"/>
    </row>
    <row r="2909" spans="3:4" ht="12.95" customHeight="1">
      <c r="C2909" s="86"/>
      <c r="D2909" s="86"/>
    </row>
    <row r="2910" spans="3:4" ht="12.95" customHeight="1">
      <c r="C2910" s="86"/>
      <c r="D2910" s="86"/>
    </row>
    <row r="2911" spans="3:4" ht="12.95" customHeight="1">
      <c r="C2911" s="86"/>
      <c r="D2911" s="86"/>
    </row>
    <row r="2912" spans="3:4" ht="12.95" customHeight="1">
      <c r="C2912" s="86"/>
      <c r="D2912" s="86"/>
    </row>
    <row r="2913" spans="3:4" ht="12.95" customHeight="1">
      <c r="C2913" s="86"/>
      <c r="D2913" s="86"/>
    </row>
    <row r="2914" spans="3:4" ht="12.95" customHeight="1">
      <c r="C2914" s="86"/>
      <c r="D2914" s="86"/>
    </row>
    <row r="2915" spans="3:4" ht="12.95" customHeight="1">
      <c r="C2915" s="86"/>
      <c r="D2915" s="86"/>
    </row>
    <row r="2916" spans="3:4" ht="12.95" customHeight="1">
      <c r="C2916" s="86"/>
      <c r="D2916" s="86"/>
    </row>
    <row r="2917" spans="3:4" ht="12.95" customHeight="1">
      <c r="C2917" s="86"/>
      <c r="D2917" s="86"/>
    </row>
    <row r="2918" spans="3:4" ht="12.95" customHeight="1">
      <c r="C2918" s="86"/>
      <c r="D2918" s="86"/>
    </row>
    <row r="2919" spans="3:4" ht="12.95" customHeight="1">
      <c r="C2919" s="86"/>
      <c r="D2919" s="86"/>
    </row>
    <row r="2920" spans="3:4" ht="12.95" customHeight="1">
      <c r="C2920" s="86"/>
      <c r="D2920" s="86"/>
    </row>
    <row r="2921" spans="3:4" ht="12.95" customHeight="1">
      <c r="C2921" s="86"/>
      <c r="D2921" s="86"/>
    </row>
    <row r="2922" spans="3:4" ht="12.95" customHeight="1">
      <c r="C2922" s="86"/>
      <c r="D2922" s="86"/>
    </row>
    <row r="2923" spans="3:4" ht="12.95" customHeight="1">
      <c r="C2923" s="86"/>
      <c r="D2923" s="86"/>
    </row>
    <row r="2924" spans="3:4" ht="12.95" customHeight="1">
      <c r="C2924" s="86"/>
      <c r="D2924" s="86"/>
    </row>
    <row r="2925" spans="3:4" ht="12.95" customHeight="1">
      <c r="C2925" s="86"/>
      <c r="D2925" s="86"/>
    </row>
    <row r="2926" spans="3:4" ht="12.95" customHeight="1">
      <c r="C2926" s="86"/>
      <c r="D2926" s="86"/>
    </row>
    <row r="2927" spans="3:4" ht="12.95" customHeight="1">
      <c r="C2927" s="86"/>
      <c r="D2927" s="86"/>
    </row>
    <row r="2928" spans="3:4" ht="12.95" customHeight="1">
      <c r="C2928" s="86"/>
      <c r="D2928" s="86"/>
    </row>
    <row r="2929" spans="3:4" ht="12.95" customHeight="1">
      <c r="C2929" s="86"/>
      <c r="D2929" s="86"/>
    </row>
    <row r="2930" spans="3:4" ht="12.95" customHeight="1">
      <c r="C2930" s="86"/>
      <c r="D2930" s="86"/>
    </row>
    <row r="2931" spans="3:4" ht="12.95" customHeight="1">
      <c r="C2931" s="86"/>
      <c r="D2931" s="86"/>
    </row>
    <row r="2932" spans="3:4" ht="12.95" customHeight="1">
      <c r="C2932" s="86"/>
      <c r="D2932" s="86"/>
    </row>
    <row r="2933" spans="3:4" ht="12.95" customHeight="1">
      <c r="C2933" s="86"/>
      <c r="D2933" s="86"/>
    </row>
    <row r="2934" spans="3:4" ht="12.95" customHeight="1">
      <c r="C2934" s="86"/>
      <c r="D2934" s="86"/>
    </row>
    <row r="2935" spans="3:4" ht="12.95" customHeight="1">
      <c r="C2935" s="86"/>
      <c r="D2935" s="86"/>
    </row>
    <row r="2936" spans="3:4" ht="12.95" customHeight="1">
      <c r="C2936" s="86"/>
      <c r="D2936" s="86"/>
    </row>
    <row r="2937" spans="3:4" ht="12.95" customHeight="1">
      <c r="C2937" s="86"/>
      <c r="D2937" s="86"/>
    </row>
    <row r="2938" spans="3:4" ht="12.95" customHeight="1">
      <c r="C2938" s="86"/>
      <c r="D2938" s="86"/>
    </row>
    <row r="2939" spans="3:4" ht="12.95" customHeight="1">
      <c r="C2939" s="86"/>
      <c r="D2939" s="86"/>
    </row>
    <row r="2940" spans="3:4" ht="12.95" customHeight="1">
      <c r="C2940" s="86"/>
      <c r="D2940" s="86"/>
    </row>
    <row r="2941" spans="3:4" ht="12.95" customHeight="1">
      <c r="C2941" s="86"/>
      <c r="D2941" s="86"/>
    </row>
    <row r="2942" spans="3:4" ht="12.95" customHeight="1">
      <c r="C2942" s="86"/>
      <c r="D2942" s="86"/>
    </row>
    <row r="2943" spans="3:4" ht="12.95" customHeight="1">
      <c r="C2943" s="86"/>
      <c r="D2943" s="86"/>
    </row>
    <row r="2944" spans="3:4" ht="12.95" customHeight="1">
      <c r="C2944" s="86"/>
      <c r="D2944" s="86"/>
    </row>
    <row r="2945" spans="3:4" ht="12.95" customHeight="1">
      <c r="C2945" s="86"/>
      <c r="D2945" s="86"/>
    </row>
    <row r="2946" spans="3:4" ht="12.95" customHeight="1">
      <c r="C2946" s="86"/>
      <c r="D2946" s="86"/>
    </row>
    <row r="2947" spans="3:4" ht="12.95" customHeight="1">
      <c r="C2947" s="86"/>
      <c r="D2947" s="86"/>
    </row>
    <row r="2948" spans="3:4" ht="12.95" customHeight="1">
      <c r="C2948" s="86"/>
      <c r="D2948" s="86"/>
    </row>
    <row r="2949" spans="3:4" ht="12.95" customHeight="1">
      <c r="C2949" s="86"/>
      <c r="D2949" s="86"/>
    </row>
    <row r="2950" spans="3:4" ht="12.95" customHeight="1">
      <c r="C2950" s="86"/>
      <c r="D2950" s="86"/>
    </row>
    <row r="2951" spans="3:4" ht="12.95" customHeight="1">
      <c r="C2951" s="86"/>
      <c r="D2951" s="86"/>
    </row>
    <row r="2952" spans="3:4" ht="12.95" customHeight="1">
      <c r="C2952" s="86"/>
      <c r="D2952" s="86"/>
    </row>
    <row r="2953" spans="3:4" ht="12.95" customHeight="1">
      <c r="C2953" s="86"/>
      <c r="D2953" s="86"/>
    </row>
    <row r="2954" spans="3:4" ht="12.95" customHeight="1">
      <c r="C2954" s="86"/>
      <c r="D2954" s="86"/>
    </row>
    <row r="2955" spans="3:4" ht="12.95" customHeight="1">
      <c r="C2955" s="86"/>
      <c r="D2955" s="86"/>
    </row>
    <row r="2956" spans="3:4" ht="12.95" customHeight="1">
      <c r="C2956" s="86"/>
      <c r="D2956" s="86"/>
    </row>
    <row r="2957" spans="3:4" ht="12.95" customHeight="1">
      <c r="C2957" s="86"/>
      <c r="D2957" s="86"/>
    </row>
    <row r="2958" spans="3:4" ht="12.95" customHeight="1">
      <c r="C2958" s="86"/>
      <c r="D2958" s="86"/>
    </row>
    <row r="2959" spans="3:4" ht="12.95" customHeight="1">
      <c r="C2959" s="86"/>
      <c r="D2959" s="86"/>
    </row>
    <row r="2960" spans="3:4" ht="12.95" customHeight="1">
      <c r="C2960" s="86"/>
      <c r="D2960" s="86"/>
    </row>
    <row r="2961" spans="3:4" ht="12.95" customHeight="1">
      <c r="C2961" s="86"/>
      <c r="D2961" s="86"/>
    </row>
    <row r="2962" spans="3:4" ht="12.95" customHeight="1">
      <c r="C2962" s="86"/>
      <c r="D2962" s="86"/>
    </row>
    <row r="2963" spans="3:4" ht="12.95" customHeight="1">
      <c r="C2963" s="86"/>
      <c r="D2963" s="86"/>
    </row>
    <row r="2964" spans="3:4" ht="12.95" customHeight="1">
      <c r="C2964" s="86"/>
      <c r="D2964" s="86"/>
    </row>
    <row r="2965" spans="3:4" ht="12.95" customHeight="1">
      <c r="C2965" s="86"/>
      <c r="D2965" s="86"/>
    </row>
    <row r="2966" spans="3:4" ht="12.95" customHeight="1">
      <c r="C2966" s="86"/>
      <c r="D2966" s="86"/>
    </row>
    <row r="2967" spans="3:4" ht="12.95" customHeight="1">
      <c r="C2967" s="86"/>
      <c r="D2967" s="86"/>
    </row>
    <row r="2968" spans="3:4" ht="12.95" customHeight="1">
      <c r="C2968" s="86"/>
      <c r="D2968" s="86"/>
    </row>
    <row r="2969" spans="3:4" ht="12.95" customHeight="1">
      <c r="C2969" s="86"/>
      <c r="D2969" s="86"/>
    </row>
    <row r="2970" spans="3:4" ht="12.95" customHeight="1">
      <c r="C2970" s="86"/>
      <c r="D2970" s="86"/>
    </row>
    <row r="2971" spans="3:4" ht="12.95" customHeight="1">
      <c r="C2971" s="86"/>
      <c r="D2971" s="86"/>
    </row>
    <row r="2972" spans="3:4" ht="12.95" customHeight="1">
      <c r="C2972" s="86"/>
      <c r="D2972" s="86"/>
    </row>
    <row r="2973" spans="3:4" ht="12.95" customHeight="1">
      <c r="C2973" s="86"/>
      <c r="D2973" s="86"/>
    </row>
    <row r="2974" spans="3:4" ht="12.95" customHeight="1">
      <c r="C2974" s="86"/>
      <c r="D2974" s="86"/>
    </row>
    <row r="2975" spans="3:4" ht="12.95" customHeight="1">
      <c r="C2975" s="86"/>
      <c r="D2975" s="86"/>
    </row>
    <row r="2976" spans="3:4" ht="12.95" customHeight="1">
      <c r="C2976" s="86"/>
      <c r="D2976" s="86"/>
    </row>
    <row r="2977" spans="3:4" ht="12.95" customHeight="1">
      <c r="C2977" s="86"/>
      <c r="D2977" s="86"/>
    </row>
    <row r="2978" spans="3:4" ht="12.95" customHeight="1">
      <c r="C2978" s="86"/>
      <c r="D2978" s="86"/>
    </row>
    <row r="2979" spans="3:4" ht="12.95" customHeight="1">
      <c r="C2979" s="86"/>
      <c r="D2979" s="86"/>
    </row>
    <row r="2980" spans="3:4" ht="12.95" customHeight="1">
      <c r="C2980" s="86"/>
      <c r="D2980" s="86"/>
    </row>
    <row r="2981" spans="3:4" ht="12.95" customHeight="1">
      <c r="C2981" s="86"/>
      <c r="D2981" s="86"/>
    </row>
    <row r="2982" spans="3:4" ht="12.95" customHeight="1">
      <c r="C2982" s="86"/>
      <c r="D2982" s="86"/>
    </row>
    <row r="2983" spans="3:4" ht="12.95" customHeight="1">
      <c r="C2983" s="86"/>
      <c r="D2983" s="86"/>
    </row>
    <row r="2984" spans="3:4" ht="12.95" customHeight="1">
      <c r="C2984" s="86"/>
      <c r="D2984" s="86"/>
    </row>
    <row r="2985" spans="3:4" ht="12.95" customHeight="1">
      <c r="C2985" s="86"/>
      <c r="D2985" s="86"/>
    </row>
    <row r="2986" spans="3:4" ht="12.95" customHeight="1">
      <c r="C2986" s="86"/>
      <c r="D2986" s="86"/>
    </row>
    <row r="2987" spans="3:4" ht="12.95" customHeight="1">
      <c r="C2987" s="86"/>
      <c r="D2987" s="86"/>
    </row>
    <row r="2988" spans="3:4" ht="12.95" customHeight="1">
      <c r="C2988" s="86"/>
      <c r="D2988" s="86"/>
    </row>
    <row r="2989" spans="3:4" ht="12.95" customHeight="1">
      <c r="C2989" s="86"/>
      <c r="D2989" s="86"/>
    </row>
    <row r="2990" spans="3:4" ht="12.95" customHeight="1">
      <c r="C2990" s="86"/>
      <c r="D2990" s="86"/>
    </row>
    <row r="2991" spans="3:4" ht="12.95" customHeight="1">
      <c r="C2991" s="86"/>
      <c r="D2991" s="86"/>
    </row>
    <row r="2992" spans="3:4" ht="12.95" customHeight="1">
      <c r="C2992" s="86"/>
      <c r="D2992" s="86"/>
    </row>
    <row r="2993" spans="3:4" ht="12.95" customHeight="1">
      <c r="C2993" s="86"/>
      <c r="D2993" s="86"/>
    </row>
    <row r="2994" spans="3:4" ht="12.95" customHeight="1">
      <c r="C2994" s="86"/>
      <c r="D2994" s="86"/>
    </row>
    <row r="2995" spans="3:4" ht="12.95" customHeight="1">
      <c r="C2995" s="86"/>
      <c r="D2995" s="86"/>
    </row>
    <row r="2996" spans="3:4" ht="12.95" customHeight="1">
      <c r="C2996" s="86"/>
      <c r="D2996" s="86"/>
    </row>
    <row r="2997" spans="3:4" ht="12.95" customHeight="1">
      <c r="C2997" s="86"/>
      <c r="D2997" s="86"/>
    </row>
    <row r="2998" spans="3:4" ht="12.95" customHeight="1">
      <c r="C2998" s="86"/>
      <c r="D2998" s="86"/>
    </row>
    <row r="2999" spans="3:4" ht="12.95" customHeight="1">
      <c r="C2999" s="86"/>
      <c r="D2999" s="86"/>
    </row>
    <row r="3000" spans="3:4" ht="12.95" customHeight="1">
      <c r="C3000" s="86"/>
      <c r="D3000" s="86"/>
    </row>
    <row r="3001" spans="3:4" ht="12.95" customHeight="1">
      <c r="C3001" s="86"/>
      <c r="D3001" s="86"/>
    </row>
    <row r="3002" spans="3:4" ht="12.95" customHeight="1">
      <c r="C3002" s="86"/>
      <c r="D3002" s="86"/>
    </row>
    <row r="3003" spans="3:4" ht="12.95" customHeight="1">
      <c r="C3003" s="86"/>
      <c r="D3003" s="86"/>
    </row>
    <row r="3004" spans="3:4" ht="12.95" customHeight="1">
      <c r="C3004" s="86"/>
      <c r="D3004" s="86"/>
    </row>
    <row r="3005" spans="3:4" ht="12.95" customHeight="1">
      <c r="C3005" s="86"/>
      <c r="D3005" s="86"/>
    </row>
    <row r="3006" spans="3:4" ht="12.95" customHeight="1">
      <c r="C3006" s="86"/>
      <c r="D3006" s="86"/>
    </row>
    <row r="3007" spans="3:4" ht="12.95" customHeight="1">
      <c r="C3007" s="86"/>
      <c r="D3007" s="86"/>
    </row>
    <row r="3008" spans="3:4" ht="12.95" customHeight="1">
      <c r="C3008" s="86"/>
      <c r="D3008" s="86"/>
    </row>
    <row r="3009" spans="3:4" ht="12.95" customHeight="1">
      <c r="C3009" s="86"/>
      <c r="D3009" s="86"/>
    </row>
    <row r="3010" spans="3:4" ht="12.95" customHeight="1">
      <c r="C3010" s="86"/>
      <c r="D3010" s="86"/>
    </row>
    <row r="3011" spans="3:4" ht="12.95" customHeight="1">
      <c r="C3011" s="86"/>
      <c r="D3011" s="86"/>
    </row>
    <row r="3012" spans="3:4" ht="12.95" customHeight="1">
      <c r="C3012" s="86"/>
      <c r="D3012" s="86"/>
    </row>
    <row r="3013" spans="3:4" ht="12.95" customHeight="1">
      <c r="C3013" s="86"/>
      <c r="D3013" s="86"/>
    </row>
    <row r="3014" spans="3:4" ht="12.95" customHeight="1">
      <c r="C3014" s="86"/>
      <c r="D3014" s="86"/>
    </row>
    <row r="3015" spans="3:4" ht="12.95" customHeight="1">
      <c r="C3015" s="86"/>
      <c r="D3015" s="86"/>
    </row>
    <row r="3016" spans="3:4" ht="12.95" customHeight="1">
      <c r="C3016" s="86"/>
      <c r="D3016" s="86"/>
    </row>
    <row r="3017" spans="3:4" ht="12.95" customHeight="1">
      <c r="C3017" s="86"/>
      <c r="D3017" s="86"/>
    </row>
    <row r="3018" spans="3:4" ht="12.95" customHeight="1">
      <c r="C3018" s="86"/>
      <c r="D3018" s="86"/>
    </row>
    <row r="3019" spans="3:4" ht="12.95" customHeight="1">
      <c r="C3019" s="86"/>
      <c r="D3019" s="86"/>
    </row>
    <row r="3020" spans="3:4" ht="12.95" customHeight="1">
      <c r="C3020" s="86"/>
      <c r="D3020" s="86"/>
    </row>
    <row r="3021" spans="3:4" ht="12.95" customHeight="1">
      <c r="C3021" s="86"/>
      <c r="D3021" s="86"/>
    </row>
    <row r="3022" spans="3:4" ht="12.95" customHeight="1">
      <c r="C3022" s="86"/>
      <c r="D3022" s="86"/>
    </row>
    <row r="3023" spans="3:4" ht="12.95" customHeight="1">
      <c r="C3023" s="86"/>
      <c r="D3023" s="86"/>
    </row>
    <row r="3024" spans="3:4" ht="12.95" customHeight="1">
      <c r="C3024" s="86"/>
      <c r="D3024" s="86"/>
    </row>
    <row r="3025" spans="3:4" ht="12.95" customHeight="1">
      <c r="C3025" s="86"/>
      <c r="D3025" s="86"/>
    </row>
    <row r="3026" spans="3:4" ht="12.95" customHeight="1">
      <c r="C3026" s="86"/>
      <c r="D3026" s="86"/>
    </row>
    <row r="3027" spans="3:4" ht="12.95" customHeight="1">
      <c r="C3027" s="86"/>
      <c r="D3027" s="86"/>
    </row>
    <row r="3028" spans="3:4" ht="12.95" customHeight="1">
      <c r="C3028" s="86"/>
      <c r="D3028" s="86"/>
    </row>
    <row r="3029" spans="3:4" ht="12.95" customHeight="1">
      <c r="C3029" s="86"/>
      <c r="D3029" s="86"/>
    </row>
    <row r="3030" spans="3:4" ht="12.95" customHeight="1">
      <c r="C3030" s="86"/>
      <c r="D3030" s="86"/>
    </row>
    <row r="3031" spans="3:4" ht="12.95" customHeight="1">
      <c r="C3031" s="86"/>
      <c r="D3031" s="86"/>
    </row>
    <row r="3032" spans="3:4" ht="12.95" customHeight="1">
      <c r="C3032" s="86"/>
      <c r="D3032" s="86"/>
    </row>
    <row r="3033" spans="3:4" ht="12.95" customHeight="1">
      <c r="C3033" s="86"/>
      <c r="D3033" s="86"/>
    </row>
    <row r="3034" spans="3:4" ht="12.95" customHeight="1">
      <c r="C3034" s="86"/>
      <c r="D3034" s="86"/>
    </row>
    <row r="3035" spans="3:4" ht="12.95" customHeight="1">
      <c r="C3035" s="86"/>
      <c r="D3035" s="86"/>
    </row>
    <row r="3036" spans="3:4" ht="12.95" customHeight="1">
      <c r="C3036" s="86"/>
      <c r="D3036" s="86"/>
    </row>
    <row r="3037" spans="3:4" ht="12.95" customHeight="1">
      <c r="C3037" s="86"/>
      <c r="D3037" s="86"/>
    </row>
    <row r="3038" spans="3:4" ht="12.95" customHeight="1">
      <c r="C3038" s="86"/>
      <c r="D3038" s="86"/>
    </row>
    <row r="3039" spans="3:4" ht="12.95" customHeight="1">
      <c r="C3039" s="86"/>
      <c r="D3039" s="86"/>
    </row>
    <row r="3040" spans="3:4" ht="12.95" customHeight="1">
      <c r="C3040" s="86"/>
      <c r="D3040" s="86"/>
    </row>
    <row r="3041" spans="3:4" ht="12.95" customHeight="1">
      <c r="C3041" s="86"/>
      <c r="D3041" s="86"/>
    </row>
    <row r="3042" spans="3:4" ht="12.95" customHeight="1">
      <c r="C3042" s="86"/>
      <c r="D3042" s="86"/>
    </row>
    <row r="3043" spans="3:4" ht="12.95" customHeight="1">
      <c r="C3043" s="86"/>
      <c r="D3043" s="86"/>
    </row>
    <row r="3044" spans="3:4" ht="12.95" customHeight="1">
      <c r="C3044" s="86"/>
      <c r="D3044" s="86"/>
    </row>
    <row r="3045" spans="3:4" ht="12.95" customHeight="1">
      <c r="C3045" s="86"/>
      <c r="D3045" s="86"/>
    </row>
    <row r="3046" spans="3:4" ht="12.95" customHeight="1">
      <c r="C3046" s="86"/>
      <c r="D3046" s="86"/>
    </row>
    <row r="3047" spans="3:4" ht="12.95" customHeight="1">
      <c r="C3047" s="86"/>
      <c r="D3047" s="86"/>
    </row>
    <row r="3048" spans="3:4" ht="12.95" customHeight="1">
      <c r="C3048" s="86"/>
      <c r="D3048" s="86"/>
    </row>
    <row r="3049" spans="3:4" ht="12.95" customHeight="1">
      <c r="C3049" s="86"/>
      <c r="D3049" s="86"/>
    </row>
    <row r="3050" spans="3:4" ht="12.95" customHeight="1">
      <c r="C3050" s="86"/>
      <c r="D3050" s="86"/>
    </row>
    <row r="3051" spans="3:4" ht="12.95" customHeight="1">
      <c r="C3051" s="86"/>
      <c r="D3051" s="86"/>
    </row>
    <row r="3052" spans="3:4" ht="12.95" customHeight="1">
      <c r="C3052" s="86"/>
      <c r="D3052" s="86"/>
    </row>
    <row r="3053" spans="3:4" ht="12.95" customHeight="1">
      <c r="C3053" s="86"/>
      <c r="D3053" s="86"/>
    </row>
    <row r="3054" spans="3:4" ht="12.95" customHeight="1">
      <c r="C3054" s="86"/>
      <c r="D3054" s="86"/>
    </row>
    <row r="3055" spans="3:4" ht="12.95" customHeight="1">
      <c r="C3055" s="86"/>
      <c r="D3055" s="86"/>
    </row>
    <row r="3056" spans="3:4" ht="12.95" customHeight="1">
      <c r="C3056" s="86"/>
      <c r="D3056" s="86"/>
    </row>
    <row r="3057" spans="3:4" ht="12.95" customHeight="1">
      <c r="C3057" s="86"/>
      <c r="D3057" s="86"/>
    </row>
    <row r="3058" spans="3:4" ht="12.95" customHeight="1">
      <c r="C3058" s="86"/>
      <c r="D3058" s="86"/>
    </row>
    <row r="3059" spans="3:4" ht="12.95" customHeight="1">
      <c r="C3059" s="86"/>
      <c r="D3059" s="86"/>
    </row>
    <row r="3060" spans="3:4" ht="12.95" customHeight="1">
      <c r="C3060" s="86"/>
      <c r="D3060" s="86"/>
    </row>
    <row r="3061" spans="3:4" ht="12.95" customHeight="1">
      <c r="C3061" s="86"/>
      <c r="D3061" s="86"/>
    </row>
    <row r="3062" spans="3:4" ht="12.95" customHeight="1">
      <c r="C3062" s="86"/>
      <c r="D3062" s="86"/>
    </row>
    <row r="3063" spans="3:4" ht="12.95" customHeight="1">
      <c r="C3063" s="86"/>
      <c r="D3063" s="86"/>
    </row>
    <row r="3064" spans="3:4" ht="12.95" customHeight="1">
      <c r="C3064" s="86"/>
      <c r="D3064" s="86"/>
    </row>
    <row r="3065" spans="3:4" ht="12.95" customHeight="1">
      <c r="C3065" s="86"/>
      <c r="D3065" s="86"/>
    </row>
    <row r="3066" spans="3:4" ht="12.95" customHeight="1">
      <c r="C3066" s="86"/>
      <c r="D3066" s="86"/>
    </row>
    <row r="3067" spans="3:4" ht="12.95" customHeight="1">
      <c r="C3067" s="86"/>
      <c r="D3067" s="86"/>
    </row>
    <row r="3068" spans="3:4" ht="12.95" customHeight="1">
      <c r="C3068" s="86"/>
      <c r="D3068" s="86"/>
    </row>
    <row r="3069" spans="3:4" ht="12.95" customHeight="1">
      <c r="C3069" s="86"/>
      <c r="D3069" s="86"/>
    </row>
    <row r="3070" spans="3:4" ht="12.95" customHeight="1">
      <c r="C3070" s="86"/>
      <c r="D3070" s="86"/>
    </row>
    <row r="3071" spans="3:4" ht="12.95" customHeight="1">
      <c r="C3071" s="86"/>
      <c r="D3071" s="86"/>
    </row>
    <row r="3072" spans="3:4" ht="12.95" customHeight="1">
      <c r="C3072" s="86"/>
      <c r="D3072" s="86"/>
    </row>
    <row r="3073" spans="3:4" ht="12.95" customHeight="1">
      <c r="C3073" s="86"/>
      <c r="D3073" s="86"/>
    </row>
    <row r="3074" spans="3:4" ht="12.95" customHeight="1">
      <c r="C3074" s="86"/>
      <c r="D3074" s="86"/>
    </row>
    <row r="3075" spans="3:4" ht="12.95" customHeight="1">
      <c r="C3075" s="86"/>
      <c r="D3075" s="86"/>
    </row>
    <row r="3076" spans="3:4" ht="12.95" customHeight="1">
      <c r="C3076" s="86"/>
      <c r="D3076" s="86"/>
    </row>
    <row r="3077" spans="3:4" ht="12.95" customHeight="1">
      <c r="C3077" s="86"/>
      <c r="D3077" s="86"/>
    </row>
    <row r="3078" spans="3:4" ht="12.95" customHeight="1">
      <c r="C3078" s="86"/>
      <c r="D3078" s="86"/>
    </row>
    <row r="3079" spans="3:4" ht="12.95" customHeight="1">
      <c r="C3079" s="86"/>
      <c r="D3079" s="86"/>
    </row>
    <row r="3080" spans="3:4" ht="12.95" customHeight="1">
      <c r="C3080" s="86"/>
      <c r="D3080" s="86"/>
    </row>
    <row r="3081" spans="3:4" ht="12.95" customHeight="1">
      <c r="C3081" s="86"/>
      <c r="D3081" s="86"/>
    </row>
    <row r="3082" spans="3:4" ht="12.95" customHeight="1">
      <c r="C3082" s="86"/>
      <c r="D3082" s="86"/>
    </row>
    <row r="3083" spans="3:4" ht="12.95" customHeight="1">
      <c r="C3083" s="86"/>
      <c r="D3083" s="86"/>
    </row>
    <row r="3084" spans="3:4" ht="12.95" customHeight="1">
      <c r="C3084" s="86"/>
      <c r="D3084" s="86"/>
    </row>
    <row r="3085" spans="3:4" ht="12.95" customHeight="1">
      <c r="C3085" s="86"/>
      <c r="D3085" s="86"/>
    </row>
    <row r="3086" spans="3:4" ht="12.95" customHeight="1">
      <c r="C3086" s="86"/>
      <c r="D3086" s="86"/>
    </row>
    <row r="3087" spans="3:4" ht="12.95" customHeight="1">
      <c r="C3087" s="86"/>
      <c r="D3087" s="86"/>
    </row>
    <row r="3088" spans="3:4" ht="12.95" customHeight="1">
      <c r="C3088" s="86"/>
      <c r="D3088" s="86"/>
    </row>
    <row r="3089" spans="3:4" ht="12.95" customHeight="1">
      <c r="C3089" s="86"/>
      <c r="D3089" s="86"/>
    </row>
    <row r="3090" spans="3:4" ht="12.95" customHeight="1">
      <c r="C3090" s="86"/>
      <c r="D3090" s="86"/>
    </row>
    <row r="3091" spans="3:4" ht="12.95" customHeight="1">
      <c r="C3091" s="86"/>
      <c r="D3091" s="86"/>
    </row>
    <row r="3092" spans="3:4" ht="12.95" customHeight="1">
      <c r="C3092" s="86"/>
      <c r="D3092" s="86"/>
    </row>
    <row r="3093" spans="3:4" ht="12.95" customHeight="1">
      <c r="C3093" s="86"/>
      <c r="D3093" s="86"/>
    </row>
    <row r="3094" spans="3:4" ht="12.95" customHeight="1">
      <c r="C3094" s="86"/>
      <c r="D3094" s="86"/>
    </row>
    <row r="3095" spans="3:4" ht="12.95" customHeight="1">
      <c r="C3095" s="86"/>
      <c r="D3095" s="86"/>
    </row>
    <row r="3096" spans="3:4" ht="12.95" customHeight="1">
      <c r="C3096" s="86"/>
      <c r="D3096" s="86"/>
    </row>
    <row r="3097" spans="3:4" ht="12.95" customHeight="1">
      <c r="C3097" s="86"/>
      <c r="D3097" s="86"/>
    </row>
    <row r="3098" spans="3:4" ht="12.95" customHeight="1">
      <c r="C3098" s="86"/>
      <c r="D3098" s="86"/>
    </row>
    <row r="3099" spans="3:4" ht="12.95" customHeight="1">
      <c r="C3099" s="86"/>
      <c r="D3099" s="86"/>
    </row>
    <row r="3100" spans="3:4" ht="12.95" customHeight="1">
      <c r="C3100" s="86"/>
      <c r="D3100" s="86"/>
    </row>
    <row r="3101" spans="3:4" ht="12.95" customHeight="1">
      <c r="C3101" s="86"/>
      <c r="D3101" s="86"/>
    </row>
    <row r="3102" spans="3:4" ht="12.95" customHeight="1">
      <c r="C3102" s="86"/>
      <c r="D3102" s="86"/>
    </row>
    <row r="3103" spans="3:4" ht="12.95" customHeight="1">
      <c r="C3103" s="86"/>
      <c r="D3103" s="86"/>
    </row>
    <row r="3104" spans="3:4" ht="12.95" customHeight="1">
      <c r="C3104" s="86"/>
      <c r="D3104" s="86"/>
    </row>
    <row r="3105" spans="3:4" ht="12.95" customHeight="1">
      <c r="C3105" s="86"/>
      <c r="D3105" s="86"/>
    </row>
    <row r="3106" spans="3:4" ht="12.95" customHeight="1">
      <c r="C3106" s="86"/>
      <c r="D3106" s="86"/>
    </row>
    <row r="3107" spans="3:4" ht="12.95" customHeight="1">
      <c r="C3107" s="86"/>
      <c r="D3107" s="86"/>
    </row>
    <row r="3108" spans="3:4" ht="12.95" customHeight="1">
      <c r="C3108" s="86"/>
      <c r="D3108" s="86"/>
    </row>
    <row r="3109" spans="3:4" ht="12.95" customHeight="1">
      <c r="C3109" s="86"/>
      <c r="D3109" s="86"/>
    </row>
    <row r="3110" spans="3:4" ht="12.95" customHeight="1">
      <c r="C3110" s="86"/>
      <c r="D3110" s="86"/>
    </row>
    <row r="3111" spans="3:4" ht="12.95" customHeight="1">
      <c r="C3111" s="86"/>
      <c r="D3111" s="86"/>
    </row>
    <row r="3112" spans="3:4" ht="12.95" customHeight="1">
      <c r="C3112" s="86"/>
      <c r="D3112" s="86"/>
    </row>
    <row r="3113" spans="3:4" ht="12.95" customHeight="1">
      <c r="C3113" s="86"/>
      <c r="D3113" s="86"/>
    </row>
    <row r="3114" spans="3:4" ht="12.95" customHeight="1">
      <c r="C3114" s="86"/>
      <c r="D3114" s="86"/>
    </row>
    <row r="3115" spans="3:4" ht="12.95" customHeight="1">
      <c r="C3115" s="86"/>
      <c r="D3115" s="86"/>
    </row>
    <row r="3116" spans="3:4" ht="12.95" customHeight="1">
      <c r="C3116" s="86"/>
      <c r="D3116" s="86"/>
    </row>
    <row r="3117" spans="3:4" ht="12.95" customHeight="1">
      <c r="C3117" s="86"/>
      <c r="D3117" s="86"/>
    </row>
    <row r="3118" spans="3:4" ht="12.95" customHeight="1">
      <c r="C3118" s="86"/>
      <c r="D3118" s="86"/>
    </row>
    <row r="3119" spans="3:4" ht="12.95" customHeight="1">
      <c r="C3119" s="86"/>
      <c r="D3119" s="86"/>
    </row>
    <row r="3120" spans="3:4" ht="12.95" customHeight="1">
      <c r="C3120" s="86"/>
      <c r="D3120" s="86"/>
    </row>
    <row r="3121" spans="3:4" ht="12.95" customHeight="1">
      <c r="C3121" s="86"/>
      <c r="D3121" s="86"/>
    </row>
    <row r="3122" spans="3:4" ht="12.95" customHeight="1">
      <c r="C3122" s="86"/>
      <c r="D3122" s="86"/>
    </row>
    <row r="3123" spans="3:4" ht="12.95" customHeight="1">
      <c r="C3123" s="86"/>
      <c r="D3123" s="86"/>
    </row>
    <row r="3124" spans="3:4" ht="12.95" customHeight="1">
      <c r="C3124" s="86"/>
      <c r="D3124" s="86"/>
    </row>
    <row r="3125" spans="3:4" ht="12.95" customHeight="1">
      <c r="C3125" s="86"/>
      <c r="D3125" s="86"/>
    </row>
    <row r="3126" spans="3:4" ht="12.95" customHeight="1">
      <c r="C3126" s="86"/>
      <c r="D3126" s="86"/>
    </row>
    <row r="3127" spans="3:4" ht="12.95" customHeight="1">
      <c r="C3127" s="86"/>
      <c r="D3127" s="86"/>
    </row>
    <row r="3128" spans="3:4" ht="12.95" customHeight="1">
      <c r="C3128" s="86"/>
      <c r="D3128" s="86"/>
    </row>
    <row r="3129" spans="3:4" ht="12.95" customHeight="1">
      <c r="C3129" s="86"/>
      <c r="D3129" s="86"/>
    </row>
    <row r="3130" spans="3:4" ht="12.95" customHeight="1">
      <c r="C3130" s="86"/>
      <c r="D3130" s="86"/>
    </row>
    <row r="3131" spans="3:4" ht="12.95" customHeight="1">
      <c r="C3131" s="86"/>
      <c r="D3131" s="86"/>
    </row>
    <row r="3132" spans="3:4" ht="12.95" customHeight="1">
      <c r="C3132" s="86"/>
      <c r="D3132" s="86"/>
    </row>
    <row r="3133" spans="3:4" ht="12.95" customHeight="1">
      <c r="C3133" s="86"/>
      <c r="D3133" s="86"/>
    </row>
    <row r="3134" spans="3:4" ht="12.95" customHeight="1">
      <c r="C3134" s="86"/>
      <c r="D3134" s="86"/>
    </row>
    <row r="3135" spans="3:4" ht="12.95" customHeight="1">
      <c r="C3135" s="86"/>
      <c r="D3135" s="86"/>
    </row>
    <row r="3136" spans="3:4" ht="12.95" customHeight="1">
      <c r="C3136" s="86"/>
      <c r="D3136" s="86"/>
    </row>
    <row r="3137" spans="3:4" ht="12.95" customHeight="1">
      <c r="C3137" s="86"/>
      <c r="D3137" s="86"/>
    </row>
    <row r="3138" spans="3:4" ht="12.95" customHeight="1">
      <c r="C3138" s="86"/>
      <c r="D3138" s="86"/>
    </row>
    <row r="3139" spans="3:4" ht="12.95" customHeight="1">
      <c r="C3139" s="86"/>
      <c r="D3139" s="86"/>
    </row>
    <row r="3140" spans="3:4" ht="12.95" customHeight="1">
      <c r="C3140" s="86"/>
      <c r="D3140" s="86"/>
    </row>
    <row r="3141" spans="3:4" ht="12.95" customHeight="1">
      <c r="C3141" s="86"/>
      <c r="D3141" s="86"/>
    </row>
    <row r="3142" spans="3:4" ht="12.95" customHeight="1">
      <c r="C3142" s="86"/>
      <c r="D3142" s="86"/>
    </row>
    <row r="3143" spans="3:4" ht="12.95" customHeight="1">
      <c r="C3143" s="86"/>
      <c r="D3143" s="86"/>
    </row>
    <row r="3144" spans="3:4" ht="12.95" customHeight="1">
      <c r="C3144" s="86"/>
      <c r="D3144" s="86"/>
    </row>
    <row r="3145" spans="3:4" ht="12.95" customHeight="1">
      <c r="C3145" s="86"/>
      <c r="D3145" s="86"/>
    </row>
    <row r="3146" spans="3:4" ht="12.95" customHeight="1">
      <c r="C3146" s="86"/>
      <c r="D3146" s="86"/>
    </row>
    <row r="3147" spans="3:4" ht="12.95" customHeight="1">
      <c r="C3147" s="86"/>
      <c r="D3147" s="86"/>
    </row>
    <row r="3148" spans="3:4" ht="12.95" customHeight="1">
      <c r="C3148" s="86"/>
      <c r="D3148" s="86"/>
    </row>
    <row r="3149" spans="3:4" ht="12.95" customHeight="1">
      <c r="C3149" s="86"/>
      <c r="D3149" s="86"/>
    </row>
    <row r="3150" spans="3:4" ht="12.95" customHeight="1">
      <c r="C3150" s="86"/>
      <c r="D3150" s="86"/>
    </row>
    <row r="3151" spans="3:4" ht="12.95" customHeight="1">
      <c r="C3151" s="86"/>
      <c r="D3151" s="86"/>
    </row>
    <row r="3152" spans="3:4" ht="12.95" customHeight="1">
      <c r="C3152" s="86"/>
      <c r="D3152" s="86"/>
    </row>
    <row r="3153" spans="3:4" ht="12.95" customHeight="1">
      <c r="C3153" s="86"/>
      <c r="D3153" s="86"/>
    </row>
    <row r="3154" spans="3:4" ht="12.95" customHeight="1">
      <c r="C3154" s="86"/>
      <c r="D3154" s="86"/>
    </row>
    <row r="3155" spans="3:4" ht="12.95" customHeight="1">
      <c r="C3155" s="86"/>
      <c r="D3155" s="86"/>
    </row>
    <row r="3156" spans="3:4" ht="12.95" customHeight="1">
      <c r="C3156" s="86"/>
      <c r="D3156" s="86"/>
    </row>
    <row r="3157" spans="3:4" ht="12.95" customHeight="1">
      <c r="C3157" s="86"/>
      <c r="D3157" s="86"/>
    </row>
    <row r="3158" spans="3:4" ht="12.95" customHeight="1">
      <c r="C3158" s="86"/>
      <c r="D3158" s="86"/>
    </row>
    <row r="3159" spans="3:4" ht="12.95" customHeight="1">
      <c r="C3159" s="86"/>
      <c r="D3159" s="86"/>
    </row>
    <row r="3160" spans="3:4" ht="12.95" customHeight="1">
      <c r="C3160" s="86"/>
      <c r="D3160" s="86"/>
    </row>
    <row r="3161" spans="3:4" ht="12.95" customHeight="1">
      <c r="C3161" s="86"/>
      <c r="D3161" s="86"/>
    </row>
    <row r="3162" spans="3:4" ht="12.95" customHeight="1">
      <c r="C3162" s="86"/>
      <c r="D3162" s="86"/>
    </row>
    <row r="3163" spans="3:4" ht="12.95" customHeight="1">
      <c r="C3163" s="86"/>
      <c r="D3163" s="86"/>
    </row>
    <row r="3164" spans="3:4" ht="12.95" customHeight="1">
      <c r="C3164" s="86"/>
      <c r="D3164" s="86"/>
    </row>
    <row r="3165" spans="3:4" ht="12.95" customHeight="1">
      <c r="C3165" s="86"/>
      <c r="D3165" s="86"/>
    </row>
    <row r="3166" spans="3:4" ht="12.95" customHeight="1">
      <c r="C3166" s="86"/>
      <c r="D3166" s="86"/>
    </row>
    <row r="3167" spans="3:4" ht="12.95" customHeight="1">
      <c r="C3167" s="86"/>
      <c r="D3167" s="86"/>
    </row>
    <row r="3168" spans="3:4" ht="12.95" customHeight="1">
      <c r="C3168" s="86"/>
      <c r="D3168" s="86"/>
    </row>
    <row r="3169" spans="3:4" ht="12.95" customHeight="1">
      <c r="C3169" s="86"/>
      <c r="D3169" s="86"/>
    </row>
    <row r="3170" spans="3:4" ht="12.95" customHeight="1">
      <c r="C3170" s="86"/>
      <c r="D3170" s="86"/>
    </row>
    <row r="3171" spans="3:4" ht="12.95" customHeight="1">
      <c r="C3171" s="86"/>
      <c r="D3171" s="86"/>
    </row>
    <row r="3172" spans="3:4" ht="12.95" customHeight="1">
      <c r="C3172" s="86"/>
      <c r="D3172" s="86"/>
    </row>
    <row r="3173" spans="3:4" ht="12.95" customHeight="1">
      <c r="C3173" s="86"/>
      <c r="D3173" s="86"/>
    </row>
    <row r="3174" spans="3:4" ht="12.95" customHeight="1">
      <c r="C3174" s="86"/>
      <c r="D3174" s="86"/>
    </row>
    <row r="3175" spans="3:4" ht="12.95" customHeight="1">
      <c r="C3175" s="86"/>
      <c r="D3175" s="86"/>
    </row>
    <row r="3176" spans="3:4" ht="12.95" customHeight="1">
      <c r="C3176" s="86"/>
      <c r="D3176" s="86"/>
    </row>
    <row r="3177" spans="3:4" ht="12.95" customHeight="1">
      <c r="C3177" s="86"/>
      <c r="D3177" s="86"/>
    </row>
    <row r="3178" spans="3:4" ht="12.95" customHeight="1">
      <c r="C3178" s="86"/>
      <c r="D3178" s="86"/>
    </row>
    <row r="3179" spans="3:4" ht="12.95" customHeight="1">
      <c r="C3179" s="86"/>
      <c r="D3179" s="86"/>
    </row>
    <row r="3180" spans="3:4" ht="12.95" customHeight="1">
      <c r="C3180" s="86"/>
      <c r="D3180" s="86"/>
    </row>
    <row r="3181" spans="3:4" ht="12.95" customHeight="1">
      <c r="C3181" s="86"/>
      <c r="D3181" s="86"/>
    </row>
    <row r="3182" spans="3:4" ht="12.95" customHeight="1">
      <c r="C3182" s="86"/>
      <c r="D3182" s="86"/>
    </row>
    <row r="3183" spans="3:4" ht="12.95" customHeight="1">
      <c r="C3183" s="86"/>
      <c r="D3183" s="86"/>
    </row>
    <row r="3184" spans="3:4" ht="12.95" customHeight="1">
      <c r="C3184" s="86"/>
      <c r="D3184" s="86"/>
    </row>
    <row r="3185" spans="3:4" ht="12.95" customHeight="1">
      <c r="C3185" s="86"/>
      <c r="D3185" s="86"/>
    </row>
    <row r="3186" spans="3:4" ht="12.95" customHeight="1">
      <c r="C3186" s="86"/>
      <c r="D3186" s="86"/>
    </row>
    <row r="3187" spans="3:4" ht="12.95" customHeight="1">
      <c r="C3187" s="86"/>
      <c r="D3187" s="86"/>
    </row>
    <row r="3188" spans="3:4" ht="12.95" customHeight="1">
      <c r="C3188" s="86"/>
      <c r="D3188" s="86"/>
    </row>
    <row r="3189" spans="3:4" ht="12.95" customHeight="1">
      <c r="C3189" s="86"/>
      <c r="D3189" s="86"/>
    </row>
    <row r="3190" spans="3:4" ht="12.95" customHeight="1">
      <c r="C3190" s="86"/>
      <c r="D3190" s="86"/>
    </row>
    <row r="3191" spans="3:4" ht="12.95" customHeight="1">
      <c r="C3191" s="86"/>
      <c r="D3191" s="86"/>
    </row>
    <row r="3192" spans="3:4" ht="12.95" customHeight="1">
      <c r="C3192" s="86"/>
      <c r="D3192" s="86"/>
    </row>
    <row r="3193" spans="3:4" ht="12.95" customHeight="1">
      <c r="C3193" s="86"/>
      <c r="D3193" s="86"/>
    </row>
    <row r="3194" spans="3:4" ht="12.95" customHeight="1">
      <c r="C3194" s="86"/>
      <c r="D3194" s="86"/>
    </row>
    <row r="3195" spans="3:4" ht="12.95" customHeight="1">
      <c r="C3195" s="86"/>
      <c r="D3195" s="86"/>
    </row>
    <row r="3196" spans="3:4" ht="12.95" customHeight="1">
      <c r="C3196" s="86"/>
      <c r="D3196" s="86"/>
    </row>
    <row r="3197" spans="3:4" ht="12.95" customHeight="1">
      <c r="C3197" s="86"/>
      <c r="D3197" s="86"/>
    </row>
    <row r="3198" spans="3:4" ht="12.95" customHeight="1">
      <c r="C3198" s="86"/>
      <c r="D3198" s="86"/>
    </row>
    <row r="3199" spans="3:4" ht="12.95" customHeight="1">
      <c r="C3199" s="86"/>
      <c r="D3199" s="86"/>
    </row>
    <row r="3200" spans="3:4" ht="12.95" customHeight="1">
      <c r="C3200" s="86"/>
      <c r="D3200" s="86"/>
    </row>
    <row r="3201" spans="3:4" ht="12.95" customHeight="1">
      <c r="C3201" s="86"/>
      <c r="D3201" s="86"/>
    </row>
    <row r="3202" spans="3:4" ht="12.95" customHeight="1">
      <c r="C3202" s="86"/>
      <c r="D3202" s="86"/>
    </row>
    <row r="3203" spans="3:4" ht="12.95" customHeight="1">
      <c r="C3203" s="86"/>
      <c r="D3203" s="86"/>
    </row>
    <row r="3204" spans="3:4" ht="12.95" customHeight="1">
      <c r="C3204" s="86"/>
      <c r="D3204" s="86"/>
    </row>
    <row r="3205" spans="3:4" ht="12.95" customHeight="1">
      <c r="C3205" s="86"/>
      <c r="D3205" s="86"/>
    </row>
    <row r="3206" spans="3:4" ht="12.95" customHeight="1">
      <c r="C3206" s="86"/>
      <c r="D3206" s="86"/>
    </row>
    <row r="3207" spans="3:4" ht="12.95" customHeight="1">
      <c r="C3207" s="86"/>
      <c r="D3207" s="86"/>
    </row>
    <row r="3208" spans="3:4" ht="12.95" customHeight="1">
      <c r="C3208" s="86"/>
      <c r="D3208" s="86"/>
    </row>
    <row r="3209" spans="3:4" ht="12.95" customHeight="1">
      <c r="C3209" s="86"/>
      <c r="D3209" s="86"/>
    </row>
    <row r="3210" spans="3:4" ht="12.95" customHeight="1">
      <c r="C3210" s="86"/>
      <c r="D3210" s="86"/>
    </row>
    <row r="3211" spans="3:4" ht="12.95" customHeight="1">
      <c r="C3211" s="86"/>
      <c r="D3211" s="86"/>
    </row>
    <row r="3212" spans="3:4" ht="12.95" customHeight="1">
      <c r="C3212" s="86"/>
      <c r="D3212" s="86"/>
    </row>
    <row r="3213" spans="3:4" ht="12.95" customHeight="1">
      <c r="C3213" s="86"/>
      <c r="D3213" s="86"/>
    </row>
    <row r="3214" spans="3:4" ht="12.95" customHeight="1">
      <c r="C3214" s="86"/>
      <c r="D3214" s="86"/>
    </row>
    <row r="3215" spans="3:4" ht="12.95" customHeight="1">
      <c r="C3215" s="86"/>
      <c r="D3215" s="86"/>
    </row>
    <row r="3216" spans="3:4" ht="12.95" customHeight="1">
      <c r="C3216" s="86"/>
      <c r="D3216" s="86"/>
    </row>
    <row r="3217" spans="3:4" ht="12.95" customHeight="1">
      <c r="C3217" s="86"/>
      <c r="D3217" s="86"/>
    </row>
    <row r="3218" spans="3:4" ht="12.95" customHeight="1">
      <c r="C3218" s="86"/>
      <c r="D3218" s="86"/>
    </row>
    <row r="3219" spans="3:4" ht="12.95" customHeight="1">
      <c r="C3219" s="86"/>
      <c r="D3219" s="86"/>
    </row>
    <row r="3220" spans="3:4" ht="12.95" customHeight="1">
      <c r="C3220" s="86"/>
      <c r="D3220" s="86"/>
    </row>
    <row r="3221" spans="3:4" ht="12.95" customHeight="1">
      <c r="C3221" s="86"/>
      <c r="D3221" s="86"/>
    </row>
    <row r="3222" spans="3:4" ht="12.95" customHeight="1">
      <c r="C3222" s="86"/>
      <c r="D3222" s="86"/>
    </row>
    <row r="3223" spans="3:4" ht="12.95" customHeight="1">
      <c r="C3223" s="86"/>
      <c r="D3223" s="86"/>
    </row>
    <row r="3224" spans="3:4" ht="12.95" customHeight="1">
      <c r="C3224" s="86"/>
      <c r="D3224" s="86"/>
    </row>
    <row r="3225" spans="3:4" ht="12.95" customHeight="1">
      <c r="C3225" s="86"/>
      <c r="D3225" s="86"/>
    </row>
    <row r="3226" spans="3:4" ht="12.95" customHeight="1">
      <c r="C3226" s="86"/>
      <c r="D3226" s="86"/>
    </row>
    <row r="3227" spans="3:4" ht="12.95" customHeight="1">
      <c r="C3227" s="86"/>
      <c r="D3227" s="86"/>
    </row>
    <row r="3228" spans="3:4" ht="12.95" customHeight="1">
      <c r="C3228" s="86"/>
      <c r="D3228" s="86"/>
    </row>
    <row r="3229" spans="3:4" ht="12.95" customHeight="1">
      <c r="C3229" s="86"/>
      <c r="D3229" s="86"/>
    </row>
    <row r="3230" spans="3:4" ht="12.95" customHeight="1">
      <c r="C3230" s="86"/>
      <c r="D3230" s="86"/>
    </row>
    <row r="3231" spans="3:4" ht="12.95" customHeight="1">
      <c r="C3231" s="86"/>
      <c r="D3231" s="86"/>
    </row>
    <row r="3232" spans="3:4" ht="12.95" customHeight="1">
      <c r="C3232" s="86"/>
      <c r="D3232" s="86"/>
    </row>
    <row r="3233" spans="3:4" ht="12.95" customHeight="1">
      <c r="C3233" s="86"/>
      <c r="D3233" s="86"/>
    </row>
    <row r="3234" spans="3:4" ht="12.95" customHeight="1">
      <c r="C3234" s="86"/>
      <c r="D3234" s="86"/>
    </row>
    <row r="3235" spans="3:4" ht="12.95" customHeight="1">
      <c r="C3235" s="86"/>
      <c r="D3235" s="86"/>
    </row>
    <row r="3236" spans="3:4" ht="12.95" customHeight="1">
      <c r="C3236" s="86"/>
      <c r="D3236" s="86"/>
    </row>
    <row r="3237" spans="3:4" ht="12.95" customHeight="1">
      <c r="C3237" s="86"/>
      <c r="D3237" s="86"/>
    </row>
    <row r="3238" spans="3:4" ht="12.95" customHeight="1">
      <c r="C3238" s="86"/>
      <c r="D3238" s="86"/>
    </row>
    <row r="3239" spans="3:4" ht="12.95" customHeight="1">
      <c r="C3239" s="86"/>
      <c r="D3239" s="86"/>
    </row>
    <row r="3240" spans="3:4" ht="12.95" customHeight="1">
      <c r="C3240" s="86"/>
      <c r="D3240" s="86"/>
    </row>
    <row r="3241" spans="3:4" ht="12.95" customHeight="1">
      <c r="C3241" s="86"/>
      <c r="D3241" s="86"/>
    </row>
    <row r="3242" spans="3:4" ht="12.95" customHeight="1">
      <c r="C3242" s="86"/>
      <c r="D3242" s="86"/>
    </row>
    <row r="3243" spans="3:4" ht="12.95" customHeight="1">
      <c r="C3243" s="86"/>
      <c r="D3243" s="86"/>
    </row>
    <row r="3244" spans="3:4" ht="12.95" customHeight="1">
      <c r="C3244" s="86"/>
      <c r="D3244" s="86"/>
    </row>
    <row r="3245" spans="3:4" ht="12.95" customHeight="1">
      <c r="C3245" s="86"/>
      <c r="D3245" s="86"/>
    </row>
    <row r="3246" spans="3:4" ht="12.95" customHeight="1">
      <c r="C3246" s="86"/>
      <c r="D3246" s="86"/>
    </row>
    <row r="3247" spans="3:4" ht="12.95" customHeight="1">
      <c r="C3247" s="86"/>
      <c r="D3247" s="86"/>
    </row>
    <row r="3248" spans="3:4" ht="12.95" customHeight="1">
      <c r="C3248" s="86"/>
      <c r="D3248" s="86"/>
    </row>
    <row r="3249" spans="3:4" ht="12.95" customHeight="1">
      <c r="C3249" s="86"/>
      <c r="D3249" s="86"/>
    </row>
    <row r="3250" spans="3:4" ht="12.95" customHeight="1">
      <c r="C3250" s="86"/>
      <c r="D3250" s="86"/>
    </row>
    <row r="3251" spans="3:4" ht="12.95" customHeight="1">
      <c r="C3251" s="86"/>
      <c r="D3251" s="86"/>
    </row>
    <row r="3252" spans="3:4" ht="12.95" customHeight="1">
      <c r="C3252" s="86"/>
      <c r="D3252" s="86"/>
    </row>
    <row r="3253" spans="3:4" ht="12.95" customHeight="1">
      <c r="C3253" s="86"/>
      <c r="D3253" s="86"/>
    </row>
    <row r="3254" spans="3:4" ht="12.95" customHeight="1">
      <c r="C3254" s="86"/>
      <c r="D3254" s="86"/>
    </row>
    <row r="3255" spans="3:4" ht="12.95" customHeight="1">
      <c r="C3255" s="86"/>
      <c r="D3255" s="86"/>
    </row>
    <row r="3256" spans="3:4" ht="12.95" customHeight="1">
      <c r="C3256" s="86"/>
      <c r="D3256" s="86"/>
    </row>
    <row r="3257" spans="3:4" ht="12.95" customHeight="1">
      <c r="C3257" s="86"/>
      <c r="D3257" s="86"/>
    </row>
    <row r="3258" spans="3:4" ht="12.95" customHeight="1">
      <c r="C3258" s="86"/>
      <c r="D3258" s="86"/>
    </row>
    <row r="3259" spans="3:4" ht="12.95" customHeight="1">
      <c r="C3259" s="86"/>
      <c r="D3259" s="86"/>
    </row>
    <row r="3260" spans="3:4" ht="12.95" customHeight="1">
      <c r="C3260" s="86"/>
      <c r="D3260" s="86"/>
    </row>
    <row r="3261" spans="3:4" ht="12.95" customHeight="1">
      <c r="C3261" s="86"/>
      <c r="D3261" s="86"/>
    </row>
    <row r="3262" spans="3:4" ht="12.95" customHeight="1">
      <c r="C3262" s="86"/>
      <c r="D3262" s="86"/>
    </row>
    <row r="3263" spans="3:4" ht="12.95" customHeight="1">
      <c r="C3263" s="86"/>
      <c r="D3263" s="86"/>
    </row>
    <row r="3264" spans="3:4" ht="12.95" customHeight="1">
      <c r="C3264" s="86"/>
      <c r="D3264" s="86"/>
    </row>
    <row r="3265" spans="3:4" ht="12.95" customHeight="1">
      <c r="C3265" s="86"/>
      <c r="D3265" s="86"/>
    </row>
    <row r="3266" spans="3:4" ht="12.95" customHeight="1">
      <c r="C3266" s="86"/>
      <c r="D3266" s="86"/>
    </row>
    <row r="3267" spans="3:4" ht="12.95" customHeight="1">
      <c r="C3267" s="86"/>
      <c r="D3267" s="86"/>
    </row>
    <row r="3268" spans="3:4" ht="12.95" customHeight="1">
      <c r="C3268" s="86"/>
      <c r="D3268" s="86"/>
    </row>
    <row r="3269" spans="3:4" ht="12.95" customHeight="1">
      <c r="C3269" s="86"/>
      <c r="D3269" s="86"/>
    </row>
    <row r="3270" spans="3:4" ht="12.95" customHeight="1">
      <c r="C3270" s="86"/>
      <c r="D3270" s="86"/>
    </row>
    <row r="3271" spans="3:4" ht="12.95" customHeight="1">
      <c r="C3271" s="86"/>
      <c r="D3271" s="86"/>
    </row>
    <row r="3272" spans="3:4" ht="12.95" customHeight="1">
      <c r="C3272" s="86"/>
      <c r="D3272" s="86"/>
    </row>
    <row r="3273" spans="3:4" ht="12.95" customHeight="1">
      <c r="C3273" s="86"/>
      <c r="D3273" s="86"/>
    </row>
    <row r="3274" spans="3:4" ht="12.95" customHeight="1">
      <c r="C3274" s="86"/>
      <c r="D3274" s="86"/>
    </row>
    <row r="3275" spans="3:4" ht="12.95" customHeight="1">
      <c r="C3275" s="86"/>
      <c r="D3275" s="86"/>
    </row>
    <row r="3276" spans="3:4" ht="12.95" customHeight="1">
      <c r="C3276" s="86"/>
      <c r="D3276" s="86"/>
    </row>
    <row r="3277" spans="3:4" ht="12.95" customHeight="1">
      <c r="C3277" s="86"/>
      <c r="D3277" s="86"/>
    </row>
    <row r="3278" spans="3:4" ht="12.95" customHeight="1">
      <c r="C3278" s="86"/>
      <c r="D3278" s="86"/>
    </row>
    <row r="3279" spans="3:4" ht="12.95" customHeight="1">
      <c r="C3279" s="86"/>
      <c r="D3279" s="86"/>
    </row>
    <row r="3280" spans="3:4" ht="12.95" customHeight="1">
      <c r="C3280" s="86"/>
      <c r="D3280" s="86"/>
    </row>
    <row r="3281" spans="3:4" ht="12.95" customHeight="1">
      <c r="C3281" s="86"/>
      <c r="D3281" s="86"/>
    </row>
    <row r="3282" spans="3:4" ht="12.95" customHeight="1">
      <c r="C3282" s="86"/>
      <c r="D3282" s="86"/>
    </row>
    <row r="3283" spans="3:4" ht="12.95" customHeight="1">
      <c r="C3283" s="86"/>
      <c r="D3283" s="86"/>
    </row>
    <row r="3284" spans="3:4" ht="12.95" customHeight="1">
      <c r="C3284" s="86"/>
      <c r="D3284" s="86"/>
    </row>
    <row r="3285" spans="3:4" ht="12.95" customHeight="1">
      <c r="C3285" s="86"/>
      <c r="D3285" s="86"/>
    </row>
    <row r="3286" spans="3:4" ht="12.95" customHeight="1">
      <c r="C3286" s="86"/>
      <c r="D3286" s="86"/>
    </row>
    <row r="3287" spans="3:4" ht="12.95" customHeight="1">
      <c r="C3287" s="86"/>
      <c r="D3287" s="86"/>
    </row>
    <row r="3288" spans="3:4" ht="12.95" customHeight="1">
      <c r="C3288" s="86"/>
      <c r="D3288" s="86"/>
    </row>
    <row r="3289" spans="3:4" ht="12.95" customHeight="1">
      <c r="C3289" s="86"/>
      <c r="D3289" s="86"/>
    </row>
    <row r="3290" spans="3:4" ht="12.95" customHeight="1">
      <c r="C3290" s="86"/>
      <c r="D3290" s="86"/>
    </row>
    <row r="3291" spans="3:4" ht="12.95" customHeight="1">
      <c r="C3291" s="86"/>
      <c r="D3291" s="86"/>
    </row>
    <row r="3292" spans="3:4" ht="12.95" customHeight="1">
      <c r="C3292" s="86"/>
      <c r="D3292" s="86"/>
    </row>
    <row r="3293" spans="3:4" ht="12.95" customHeight="1">
      <c r="C3293" s="86"/>
      <c r="D3293" s="86"/>
    </row>
    <row r="3294" spans="3:4" ht="12.95" customHeight="1">
      <c r="C3294" s="86"/>
      <c r="D3294" s="86"/>
    </row>
    <row r="3295" spans="3:4" ht="12.95" customHeight="1">
      <c r="C3295" s="86"/>
      <c r="D3295" s="86"/>
    </row>
    <row r="3296" spans="3:4" ht="12.95" customHeight="1">
      <c r="C3296" s="86"/>
      <c r="D3296" s="86"/>
    </row>
    <row r="3297" spans="3:4" ht="12.95" customHeight="1">
      <c r="C3297" s="86"/>
      <c r="D3297" s="86"/>
    </row>
    <row r="3298" spans="3:4" ht="12.95" customHeight="1">
      <c r="C3298" s="86"/>
      <c r="D3298" s="86"/>
    </row>
    <row r="3299" spans="3:4" ht="12.95" customHeight="1">
      <c r="C3299" s="86"/>
      <c r="D3299" s="86"/>
    </row>
    <row r="3300" spans="3:4" ht="12.95" customHeight="1">
      <c r="C3300" s="86"/>
      <c r="D3300" s="86"/>
    </row>
    <row r="3301" spans="3:4" ht="12.95" customHeight="1">
      <c r="C3301" s="86"/>
      <c r="D3301" s="86"/>
    </row>
    <row r="3302" spans="3:4" ht="12.95" customHeight="1">
      <c r="C3302" s="86"/>
      <c r="D3302" s="86"/>
    </row>
    <row r="3303" spans="3:4" ht="12.95" customHeight="1">
      <c r="C3303" s="86"/>
      <c r="D3303" s="86"/>
    </row>
    <row r="3304" spans="3:4" ht="12.95" customHeight="1">
      <c r="C3304" s="86"/>
      <c r="D3304" s="86"/>
    </row>
    <row r="3305" spans="3:4" ht="12.95" customHeight="1">
      <c r="C3305" s="86"/>
      <c r="D3305" s="86"/>
    </row>
    <row r="3306" spans="3:4" ht="12.95" customHeight="1">
      <c r="C3306" s="86"/>
      <c r="D3306" s="86"/>
    </row>
    <row r="3307" spans="3:4" ht="12.95" customHeight="1">
      <c r="C3307" s="86"/>
      <c r="D3307" s="86"/>
    </row>
    <row r="3308" spans="3:4" ht="12.95" customHeight="1">
      <c r="C3308" s="86"/>
      <c r="D3308" s="86"/>
    </row>
    <row r="3309" spans="3:4" ht="12.95" customHeight="1">
      <c r="C3309" s="86"/>
      <c r="D3309" s="86"/>
    </row>
    <row r="3310" spans="3:4" ht="12.95" customHeight="1">
      <c r="C3310" s="86"/>
      <c r="D3310" s="86"/>
    </row>
    <row r="3311" spans="3:4" ht="12.95" customHeight="1">
      <c r="C3311" s="86"/>
      <c r="D3311" s="86"/>
    </row>
    <row r="3312" spans="3:4" ht="12.95" customHeight="1">
      <c r="C3312" s="86"/>
      <c r="D3312" s="86"/>
    </row>
    <row r="3313" spans="3:4" ht="12.95" customHeight="1">
      <c r="C3313" s="86"/>
      <c r="D3313" s="86"/>
    </row>
    <row r="3314" spans="3:4" ht="12.95" customHeight="1">
      <c r="C3314" s="86"/>
      <c r="D3314" s="86"/>
    </row>
    <row r="3315" spans="3:4" ht="12.95" customHeight="1">
      <c r="C3315" s="86"/>
      <c r="D3315" s="86"/>
    </row>
    <row r="3316" spans="3:4" ht="12.95" customHeight="1">
      <c r="C3316" s="86"/>
      <c r="D3316" s="86"/>
    </row>
    <row r="3317" spans="3:4" ht="12.95" customHeight="1">
      <c r="C3317" s="86"/>
      <c r="D3317" s="86"/>
    </row>
    <row r="3318" spans="3:4" ht="12.95" customHeight="1">
      <c r="C3318" s="86"/>
      <c r="D3318" s="86"/>
    </row>
    <row r="3319" spans="3:4" ht="12.95" customHeight="1">
      <c r="C3319" s="86"/>
      <c r="D3319" s="86"/>
    </row>
    <row r="3320" spans="3:4" ht="12.95" customHeight="1">
      <c r="C3320" s="86"/>
      <c r="D3320" s="86"/>
    </row>
    <row r="3321" spans="3:4" ht="12.95" customHeight="1">
      <c r="C3321" s="86"/>
      <c r="D3321" s="86"/>
    </row>
    <row r="3322" spans="3:4" ht="12.95" customHeight="1">
      <c r="C3322" s="86"/>
      <c r="D3322" s="86"/>
    </row>
    <row r="3323" spans="3:4" ht="12.95" customHeight="1">
      <c r="C3323" s="86"/>
      <c r="D3323" s="86"/>
    </row>
    <row r="3324" spans="3:4" ht="12.95" customHeight="1">
      <c r="C3324" s="86"/>
      <c r="D3324" s="86"/>
    </row>
    <row r="3325" spans="3:4" ht="12.95" customHeight="1">
      <c r="C3325" s="86"/>
      <c r="D3325" s="86"/>
    </row>
    <row r="3326" spans="3:4" ht="12.95" customHeight="1">
      <c r="C3326" s="86"/>
      <c r="D3326" s="86"/>
    </row>
    <row r="3327" spans="3:4" ht="12.95" customHeight="1">
      <c r="C3327" s="86"/>
      <c r="D3327" s="86"/>
    </row>
    <row r="3328" spans="3:4" ht="12.95" customHeight="1">
      <c r="C3328" s="86"/>
      <c r="D3328" s="86"/>
    </row>
    <row r="3329" spans="3:4" ht="12.95" customHeight="1">
      <c r="C3329" s="86"/>
      <c r="D3329" s="86"/>
    </row>
    <row r="3330" spans="3:4" ht="12.95" customHeight="1">
      <c r="C3330" s="86"/>
      <c r="D3330" s="86"/>
    </row>
    <row r="3331" spans="3:4" ht="12.95" customHeight="1">
      <c r="C3331" s="86"/>
      <c r="D3331" s="86"/>
    </row>
    <row r="3332" spans="3:4" ht="12.95" customHeight="1">
      <c r="C3332" s="86"/>
      <c r="D3332" s="86"/>
    </row>
    <row r="3333" spans="3:4" ht="12.95" customHeight="1">
      <c r="C3333" s="86"/>
      <c r="D3333" s="86"/>
    </row>
    <row r="3334" spans="3:4" ht="12.95" customHeight="1">
      <c r="C3334" s="86"/>
      <c r="D3334" s="86"/>
    </row>
    <row r="3335" spans="3:4" ht="12.95" customHeight="1">
      <c r="C3335" s="86"/>
      <c r="D3335" s="86"/>
    </row>
    <row r="3336" spans="3:4" ht="12.95" customHeight="1">
      <c r="C3336" s="86"/>
      <c r="D3336" s="86"/>
    </row>
    <row r="3337" spans="3:4" ht="12.95" customHeight="1">
      <c r="C3337" s="86"/>
      <c r="D3337" s="86"/>
    </row>
    <row r="3338" spans="3:4" ht="12.95" customHeight="1">
      <c r="C3338" s="86"/>
      <c r="D3338" s="86"/>
    </row>
    <row r="3339" spans="3:4" ht="12.95" customHeight="1">
      <c r="C3339" s="86"/>
      <c r="D3339" s="86"/>
    </row>
    <row r="3340" spans="3:4" ht="12.95" customHeight="1">
      <c r="C3340" s="86"/>
      <c r="D3340" s="86"/>
    </row>
    <row r="3341" spans="3:4" ht="12.95" customHeight="1">
      <c r="C3341" s="86"/>
      <c r="D3341" s="86"/>
    </row>
    <row r="3342" spans="3:4" ht="12.95" customHeight="1">
      <c r="C3342" s="86"/>
      <c r="D3342" s="86"/>
    </row>
    <row r="3343" spans="3:4" ht="12.95" customHeight="1">
      <c r="C3343" s="86"/>
      <c r="D3343" s="86"/>
    </row>
    <row r="3344" spans="3:4" ht="12.95" customHeight="1">
      <c r="C3344" s="86"/>
      <c r="D3344" s="86"/>
    </row>
    <row r="3345" spans="3:4" ht="12.95" customHeight="1">
      <c r="C3345" s="86"/>
      <c r="D3345" s="86"/>
    </row>
    <row r="3346" spans="3:4" ht="12.95" customHeight="1">
      <c r="C3346" s="86"/>
      <c r="D3346" s="86"/>
    </row>
    <row r="3347" spans="3:4" ht="12.95" customHeight="1">
      <c r="C3347" s="86"/>
      <c r="D3347" s="86"/>
    </row>
    <row r="3348" spans="3:4" ht="12.95" customHeight="1">
      <c r="C3348" s="86"/>
      <c r="D3348" s="86"/>
    </row>
    <row r="3349" spans="3:4" ht="12.95" customHeight="1">
      <c r="C3349" s="86"/>
      <c r="D3349" s="86"/>
    </row>
    <row r="3350" spans="3:4" ht="12.95" customHeight="1">
      <c r="C3350" s="86"/>
      <c r="D3350" s="86"/>
    </row>
    <row r="3351" spans="3:4" ht="12.95" customHeight="1">
      <c r="C3351" s="86"/>
      <c r="D3351" s="86"/>
    </row>
    <row r="3352" spans="3:4" ht="12.95" customHeight="1">
      <c r="C3352" s="86"/>
      <c r="D3352" s="86"/>
    </row>
    <row r="3353" spans="3:4" ht="12.95" customHeight="1">
      <c r="C3353" s="86"/>
      <c r="D3353" s="86"/>
    </row>
    <row r="3354" spans="3:4" ht="12.95" customHeight="1">
      <c r="C3354" s="86"/>
      <c r="D3354" s="86"/>
    </row>
    <row r="3355" spans="3:4" ht="12.95" customHeight="1">
      <c r="C3355" s="86"/>
      <c r="D3355" s="86"/>
    </row>
    <row r="3356" spans="3:4" ht="12.95" customHeight="1">
      <c r="C3356" s="86"/>
      <c r="D3356" s="86"/>
    </row>
    <row r="3357" spans="3:4" ht="12.95" customHeight="1">
      <c r="C3357" s="86"/>
      <c r="D3357" s="86"/>
    </row>
    <row r="3358" spans="3:4" ht="12.95" customHeight="1">
      <c r="C3358" s="86"/>
      <c r="D3358" s="86"/>
    </row>
    <row r="3359" spans="3:4" ht="12.95" customHeight="1">
      <c r="C3359" s="86"/>
      <c r="D3359" s="86"/>
    </row>
    <row r="3360" spans="3:4" ht="12.95" customHeight="1">
      <c r="C3360" s="86"/>
      <c r="D3360" s="86"/>
    </row>
    <row r="3361" spans="3:4" ht="12.95" customHeight="1">
      <c r="C3361" s="86"/>
      <c r="D3361" s="86"/>
    </row>
    <row r="3362" spans="3:4" ht="12.95" customHeight="1">
      <c r="C3362" s="86"/>
      <c r="D3362" s="86"/>
    </row>
    <row r="3363" spans="3:4" ht="12.95" customHeight="1">
      <c r="C3363" s="86"/>
      <c r="D3363" s="86"/>
    </row>
    <row r="3364" spans="3:4" ht="12.95" customHeight="1">
      <c r="C3364" s="86"/>
      <c r="D3364" s="86"/>
    </row>
    <row r="3365" spans="3:4" ht="12.95" customHeight="1">
      <c r="C3365" s="86"/>
      <c r="D3365" s="86"/>
    </row>
    <row r="3366" spans="3:4" ht="12.95" customHeight="1">
      <c r="C3366" s="86"/>
      <c r="D3366" s="86"/>
    </row>
    <row r="3367" spans="3:4" ht="12.95" customHeight="1">
      <c r="C3367" s="86"/>
      <c r="D3367" s="86"/>
    </row>
    <row r="3368" spans="3:4" ht="12.95" customHeight="1">
      <c r="C3368" s="86"/>
      <c r="D3368" s="86"/>
    </row>
    <row r="3369" spans="3:4" ht="12.95" customHeight="1">
      <c r="C3369" s="86"/>
      <c r="D3369" s="86"/>
    </row>
    <row r="3370" spans="3:4" ht="12.95" customHeight="1">
      <c r="C3370" s="86"/>
      <c r="D3370" s="86"/>
    </row>
    <row r="3371" spans="3:4" ht="12.95" customHeight="1">
      <c r="C3371" s="86"/>
      <c r="D3371" s="86"/>
    </row>
    <row r="3372" spans="3:4" ht="12.95" customHeight="1">
      <c r="C3372" s="86"/>
      <c r="D3372" s="86"/>
    </row>
    <row r="3373" spans="3:4" ht="12.95" customHeight="1">
      <c r="C3373" s="86"/>
      <c r="D3373" s="86"/>
    </row>
    <row r="3374" spans="3:4" ht="12.95" customHeight="1">
      <c r="C3374" s="86"/>
      <c r="D3374" s="86"/>
    </row>
    <row r="3375" spans="3:4" ht="12.95" customHeight="1">
      <c r="C3375" s="86"/>
      <c r="D3375" s="86"/>
    </row>
    <row r="3376" spans="3:4" ht="12.95" customHeight="1">
      <c r="C3376" s="86"/>
      <c r="D3376" s="86"/>
    </row>
    <row r="3377" spans="3:4" ht="12.95" customHeight="1">
      <c r="C3377" s="86"/>
      <c r="D3377" s="86"/>
    </row>
    <row r="3378" spans="3:4" ht="12.95" customHeight="1">
      <c r="C3378" s="86"/>
      <c r="D3378" s="86"/>
    </row>
    <row r="3379" spans="3:4" ht="12.95" customHeight="1">
      <c r="C3379" s="86"/>
      <c r="D3379" s="86"/>
    </row>
    <row r="3380" spans="3:4" ht="12.95" customHeight="1">
      <c r="C3380" s="86"/>
      <c r="D3380" s="86"/>
    </row>
    <row r="3381" spans="3:4" ht="12.95" customHeight="1">
      <c r="C3381" s="86"/>
      <c r="D3381" s="86"/>
    </row>
    <row r="3382" spans="3:4" ht="12.95" customHeight="1">
      <c r="C3382" s="86"/>
      <c r="D3382" s="86"/>
    </row>
    <row r="3383" spans="3:4" ht="12.95" customHeight="1">
      <c r="C3383" s="86"/>
      <c r="D3383" s="86"/>
    </row>
    <row r="3384" spans="3:4" ht="12.95" customHeight="1">
      <c r="C3384" s="86"/>
      <c r="D3384" s="86"/>
    </row>
    <row r="3385" spans="3:4" ht="12.95" customHeight="1">
      <c r="C3385" s="86"/>
      <c r="D3385" s="86"/>
    </row>
    <row r="3386" spans="3:4" ht="12.95" customHeight="1">
      <c r="C3386" s="86"/>
      <c r="D3386" s="86"/>
    </row>
    <row r="3387" spans="3:4" ht="12.95" customHeight="1">
      <c r="C3387" s="86"/>
      <c r="D3387" s="86"/>
    </row>
    <row r="3388" spans="3:4" ht="12.95" customHeight="1">
      <c r="C3388" s="86"/>
      <c r="D3388" s="86"/>
    </row>
    <row r="3389" spans="3:4" ht="12.95" customHeight="1">
      <c r="C3389" s="86"/>
      <c r="D3389" s="86"/>
    </row>
    <row r="3390" spans="3:4" ht="12.95" customHeight="1">
      <c r="C3390" s="86"/>
      <c r="D3390" s="86"/>
    </row>
    <row r="3391" spans="3:4" ht="12.95" customHeight="1">
      <c r="C3391" s="86"/>
      <c r="D3391" s="86"/>
    </row>
    <row r="3392" spans="3:4" ht="12.95" customHeight="1">
      <c r="C3392" s="86"/>
      <c r="D3392" s="86"/>
    </row>
    <row r="3393" spans="3:4" ht="12.95" customHeight="1">
      <c r="C3393" s="86"/>
      <c r="D3393" s="86"/>
    </row>
    <row r="3394" spans="3:4" ht="12.95" customHeight="1">
      <c r="C3394" s="86"/>
      <c r="D3394" s="86"/>
    </row>
    <row r="3395" spans="3:4" ht="12.95" customHeight="1">
      <c r="C3395" s="86"/>
      <c r="D3395" s="86"/>
    </row>
    <row r="3396" spans="3:4" ht="12.95" customHeight="1">
      <c r="C3396" s="86"/>
      <c r="D3396" s="86"/>
    </row>
    <row r="3397" spans="3:4" ht="12.95" customHeight="1">
      <c r="C3397" s="86"/>
      <c r="D3397" s="86"/>
    </row>
    <row r="3398" spans="3:4" ht="12.95" customHeight="1">
      <c r="C3398" s="86"/>
      <c r="D3398" s="86"/>
    </row>
    <row r="3399" spans="3:4" ht="12.95" customHeight="1">
      <c r="C3399" s="86"/>
      <c r="D3399" s="86"/>
    </row>
    <row r="3400" spans="3:4" ht="12.95" customHeight="1">
      <c r="C3400" s="86"/>
      <c r="D3400" s="86"/>
    </row>
    <row r="3401" spans="3:4" ht="12.95" customHeight="1">
      <c r="C3401" s="86"/>
      <c r="D3401" s="86"/>
    </row>
    <row r="3402" spans="3:4" ht="12.95" customHeight="1">
      <c r="C3402" s="86"/>
      <c r="D3402" s="86"/>
    </row>
    <row r="3403" spans="3:4" ht="12.95" customHeight="1">
      <c r="C3403" s="86"/>
      <c r="D3403" s="86"/>
    </row>
    <row r="3404" spans="3:4" ht="12.95" customHeight="1">
      <c r="C3404" s="86"/>
      <c r="D3404" s="86"/>
    </row>
    <row r="3405" spans="3:4" ht="12.95" customHeight="1">
      <c r="C3405" s="86"/>
      <c r="D3405" s="86"/>
    </row>
    <row r="3406" spans="3:4" ht="12.95" customHeight="1">
      <c r="C3406" s="86"/>
      <c r="D3406" s="86"/>
    </row>
    <row r="3407" spans="3:4" ht="12.95" customHeight="1">
      <c r="C3407" s="86"/>
      <c r="D3407" s="86"/>
    </row>
    <row r="3408" spans="3:4" ht="12.95" customHeight="1">
      <c r="C3408" s="86"/>
      <c r="D3408" s="86"/>
    </row>
    <row r="3409" spans="3:4" ht="12.95" customHeight="1">
      <c r="C3409" s="86"/>
      <c r="D3409" s="86"/>
    </row>
    <row r="3410" spans="3:4" ht="12.95" customHeight="1">
      <c r="C3410" s="86"/>
      <c r="D3410" s="86"/>
    </row>
    <row r="3411" spans="3:4" ht="12.95" customHeight="1">
      <c r="C3411" s="86"/>
      <c r="D3411" s="86"/>
    </row>
    <row r="3412" spans="3:4" ht="12.95" customHeight="1">
      <c r="C3412" s="86"/>
      <c r="D3412" s="86"/>
    </row>
    <row r="3413" spans="3:4" ht="12.95" customHeight="1">
      <c r="C3413" s="86"/>
      <c r="D3413" s="86"/>
    </row>
    <row r="3414" spans="3:4" ht="12.95" customHeight="1">
      <c r="C3414" s="86"/>
      <c r="D3414" s="86"/>
    </row>
    <row r="3415" spans="3:4" ht="12.95" customHeight="1">
      <c r="C3415" s="86"/>
      <c r="D3415" s="86"/>
    </row>
    <row r="3416" spans="3:4" ht="12.95" customHeight="1">
      <c r="C3416" s="86"/>
      <c r="D3416" s="86"/>
    </row>
    <row r="3417" spans="3:4" ht="12.95" customHeight="1">
      <c r="C3417" s="86"/>
      <c r="D3417" s="86"/>
    </row>
    <row r="3418" spans="3:4" ht="12.95" customHeight="1">
      <c r="C3418" s="86"/>
      <c r="D3418" s="86"/>
    </row>
    <row r="3419" spans="3:4" ht="12.95" customHeight="1">
      <c r="C3419" s="86"/>
      <c r="D3419" s="86"/>
    </row>
    <row r="3420" spans="3:4" ht="12.95" customHeight="1">
      <c r="C3420" s="86"/>
      <c r="D3420" s="86"/>
    </row>
    <row r="3421" spans="3:4" ht="12.95" customHeight="1">
      <c r="C3421" s="86"/>
      <c r="D3421" s="86"/>
    </row>
    <row r="3422" spans="3:4" ht="12.95" customHeight="1">
      <c r="C3422" s="86"/>
      <c r="D3422" s="86"/>
    </row>
    <row r="3423" spans="3:4" ht="12.95" customHeight="1">
      <c r="C3423" s="86"/>
      <c r="D3423" s="86"/>
    </row>
    <row r="3424" spans="3:4" ht="12.95" customHeight="1">
      <c r="C3424" s="86"/>
      <c r="D3424" s="86"/>
    </row>
    <row r="3425" spans="3:4" ht="12.95" customHeight="1">
      <c r="C3425" s="86"/>
      <c r="D3425" s="86"/>
    </row>
    <row r="3426" spans="3:4" ht="12.95" customHeight="1">
      <c r="C3426" s="86"/>
      <c r="D3426" s="86"/>
    </row>
    <row r="3427" spans="3:4" ht="12.95" customHeight="1">
      <c r="C3427" s="86"/>
      <c r="D3427" s="86"/>
    </row>
    <row r="3428" spans="3:4" ht="12.95" customHeight="1">
      <c r="C3428" s="86"/>
      <c r="D3428" s="86"/>
    </row>
    <row r="3429" spans="3:4" ht="12.95" customHeight="1">
      <c r="C3429" s="86"/>
      <c r="D3429" s="86"/>
    </row>
    <row r="3430" spans="3:4" ht="12.95" customHeight="1">
      <c r="C3430" s="86"/>
      <c r="D3430" s="86"/>
    </row>
    <row r="3431" spans="3:4" ht="12.95" customHeight="1">
      <c r="C3431" s="86"/>
      <c r="D3431" s="86"/>
    </row>
    <row r="3432" spans="3:4" ht="12.95" customHeight="1">
      <c r="C3432" s="86"/>
      <c r="D3432" s="86"/>
    </row>
    <row r="3433" spans="3:4" ht="12.95" customHeight="1">
      <c r="C3433" s="86"/>
      <c r="D3433" s="86"/>
    </row>
    <row r="3434" spans="3:4" ht="12.95" customHeight="1">
      <c r="C3434" s="86"/>
      <c r="D3434" s="86"/>
    </row>
    <row r="3435" spans="3:4" ht="12.95" customHeight="1">
      <c r="C3435" s="86"/>
      <c r="D3435" s="86"/>
    </row>
    <row r="3436" spans="3:4" ht="12.95" customHeight="1">
      <c r="C3436" s="86"/>
      <c r="D3436" s="86"/>
    </row>
    <row r="3437" spans="3:4" ht="12.95" customHeight="1">
      <c r="C3437" s="86"/>
      <c r="D3437" s="86"/>
    </row>
    <row r="3438" spans="3:4" ht="12.95" customHeight="1">
      <c r="C3438" s="86"/>
      <c r="D3438" s="86"/>
    </row>
    <row r="3439" spans="3:4" ht="12.95" customHeight="1">
      <c r="C3439" s="86"/>
      <c r="D3439" s="86"/>
    </row>
    <row r="3440" spans="3:4" ht="12.95" customHeight="1">
      <c r="C3440" s="86"/>
      <c r="D3440" s="86"/>
    </row>
    <row r="3441" spans="3:4" ht="12.95" customHeight="1">
      <c r="C3441" s="86"/>
      <c r="D3441" s="86"/>
    </row>
    <row r="3442" spans="3:4" ht="12.95" customHeight="1">
      <c r="C3442" s="86"/>
      <c r="D3442" s="86"/>
    </row>
    <row r="3443" spans="3:4" ht="12.95" customHeight="1">
      <c r="C3443" s="86"/>
      <c r="D3443" s="86"/>
    </row>
    <row r="3444" spans="3:4" ht="12.95" customHeight="1">
      <c r="C3444" s="86"/>
      <c r="D3444" s="86"/>
    </row>
    <row r="3445" spans="3:4" ht="12.95" customHeight="1">
      <c r="C3445" s="86"/>
      <c r="D3445" s="86"/>
    </row>
    <row r="3446" spans="3:4" ht="12.95" customHeight="1">
      <c r="C3446" s="86"/>
      <c r="D3446" s="86"/>
    </row>
    <row r="3447" spans="3:4" ht="12.95" customHeight="1">
      <c r="C3447" s="86"/>
      <c r="D3447" s="86"/>
    </row>
    <row r="3448" spans="3:4" ht="12.95" customHeight="1">
      <c r="C3448" s="86"/>
      <c r="D3448" s="86"/>
    </row>
    <row r="3449" spans="3:4" ht="12.95" customHeight="1">
      <c r="C3449" s="86"/>
      <c r="D3449" s="86"/>
    </row>
    <row r="3450" spans="3:4" ht="12.95" customHeight="1">
      <c r="C3450" s="86"/>
      <c r="D3450" s="86"/>
    </row>
    <row r="3451" spans="3:4" ht="12.95" customHeight="1">
      <c r="C3451" s="86"/>
      <c r="D3451" s="86"/>
    </row>
    <row r="3452" spans="3:4" ht="12.95" customHeight="1">
      <c r="C3452" s="86"/>
      <c r="D3452" s="86"/>
    </row>
    <row r="3453" spans="3:4" ht="12.95" customHeight="1">
      <c r="C3453" s="86"/>
      <c r="D3453" s="86"/>
    </row>
    <row r="3454" spans="3:4" ht="12.95" customHeight="1">
      <c r="C3454" s="86"/>
      <c r="D3454" s="86"/>
    </row>
    <row r="3455" spans="3:4" ht="12.95" customHeight="1">
      <c r="C3455" s="86"/>
      <c r="D3455" s="86"/>
    </row>
    <row r="3456" spans="3:4" ht="12.95" customHeight="1">
      <c r="C3456" s="86"/>
      <c r="D3456" s="86"/>
    </row>
    <row r="3457" spans="3:4" ht="12.95" customHeight="1">
      <c r="C3457" s="86"/>
      <c r="D3457" s="86"/>
    </row>
    <row r="3458" spans="3:4" ht="12.95" customHeight="1">
      <c r="C3458" s="86"/>
      <c r="D3458" s="86"/>
    </row>
    <row r="3459" spans="3:4" ht="12.95" customHeight="1">
      <c r="C3459" s="86"/>
      <c r="D3459" s="86"/>
    </row>
    <row r="3460" spans="3:4" ht="12.95" customHeight="1">
      <c r="C3460" s="86"/>
      <c r="D3460" s="86"/>
    </row>
    <row r="3461" spans="3:4" ht="12.95" customHeight="1">
      <c r="C3461" s="86"/>
      <c r="D3461" s="86"/>
    </row>
    <row r="3462" spans="3:4" ht="12.95" customHeight="1">
      <c r="C3462" s="86"/>
      <c r="D3462" s="86"/>
    </row>
    <row r="3463" spans="3:4" ht="12.95" customHeight="1">
      <c r="C3463" s="86"/>
      <c r="D3463" s="86"/>
    </row>
    <row r="3464" spans="3:4" ht="12.95" customHeight="1">
      <c r="C3464" s="86"/>
      <c r="D3464" s="86"/>
    </row>
    <row r="3465" spans="3:4" ht="12.95" customHeight="1">
      <c r="C3465" s="86"/>
      <c r="D3465" s="86"/>
    </row>
    <row r="3466" spans="3:4" ht="12.95" customHeight="1">
      <c r="C3466" s="86"/>
      <c r="D3466" s="86"/>
    </row>
    <row r="3467" spans="3:4" ht="12.95" customHeight="1">
      <c r="C3467" s="86"/>
      <c r="D3467" s="86"/>
    </row>
    <row r="3468" spans="3:4" ht="12.95" customHeight="1">
      <c r="C3468" s="86"/>
      <c r="D3468" s="86"/>
    </row>
    <row r="3469" spans="3:4" ht="12.95" customHeight="1">
      <c r="C3469" s="86"/>
      <c r="D3469" s="86"/>
    </row>
    <row r="3470" spans="3:4" ht="12.95" customHeight="1">
      <c r="C3470" s="86"/>
      <c r="D3470" s="86"/>
    </row>
    <row r="3471" spans="3:4" ht="12.95" customHeight="1">
      <c r="C3471" s="86"/>
      <c r="D3471" s="86"/>
    </row>
    <row r="3472" spans="3:4" ht="12.95" customHeight="1">
      <c r="C3472" s="86"/>
      <c r="D3472" s="86"/>
    </row>
    <row r="3473" spans="3:4" ht="12.95" customHeight="1">
      <c r="C3473" s="86"/>
      <c r="D3473" s="86"/>
    </row>
    <row r="3474" spans="3:4" ht="12.95" customHeight="1">
      <c r="C3474" s="86"/>
      <c r="D3474" s="86"/>
    </row>
    <row r="3475" spans="3:4" ht="12.95" customHeight="1">
      <c r="C3475" s="86"/>
      <c r="D3475" s="86"/>
    </row>
    <row r="3476" spans="3:4" ht="12.95" customHeight="1">
      <c r="C3476" s="86"/>
      <c r="D3476" s="86"/>
    </row>
    <row r="3477" spans="3:4" ht="12.95" customHeight="1">
      <c r="C3477" s="86"/>
      <c r="D3477" s="86"/>
    </row>
    <row r="3478" spans="3:4" ht="12.95" customHeight="1">
      <c r="C3478" s="86"/>
      <c r="D3478" s="86"/>
    </row>
    <row r="3479" spans="3:4" ht="12.95" customHeight="1">
      <c r="C3479" s="86"/>
      <c r="D3479" s="86"/>
    </row>
    <row r="3480" spans="3:4" ht="12.95" customHeight="1">
      <c r="C3480" s="86"/>
      <c r="D3480" s="86"/>
    </row>
    <row r="3481" spans="3:4" ht="12.95" customHeight="1">
      <c r="C3481" s="86"/>
      <c r="D3481" s="86"/>
    </row>
    <row r="3482" spans="3:4" ht="12.95" customHeight="1">
      <c r="C3482" s="86"/>
      <c r="D3482" s="86"/>
    </row>
    <row r="3483" spans="3:4" ht="12.95" customHeight="1">
      <c r="C3483" s="86"/>
      <c r="D3483" s="86"/>
    </row>
    <row r="3484" spans="3:4" ht="12.95" customHeight="1">
      <c r="C3484" s="86"/>
      <c r="D3484" s="86"/>
    </row>
    <row r="3485" spans="3:4" ht="12.95" customHeight="1">
      <c r="C3485" s="86"/>
      <c r="D3485" s="86"/>
    </row>
    <row r="3486" spans="3:4" ht="12.95" customHeight="1">
      <c r="C3486" s="86"/>
      <c r="D3486" s="86"/>
    </row>
    <row r="3487" spans="3:4" ht="12.95" customHeight="1">
      <c r="C3487" s="86"/>
      <c r="D3487" s="86"/>
    </row>
    <row r="3488" spans="3:4" ht="12.95" customHeight="1">
      <c r="C3488" s="86"/>
      <c r="D3488" s="86"/>
    </row>
    <row r="3489" spans="3:4" ht="12.95" customHeight="1">
      <c r="C3489" s="86"/>
      <c r="D3489" s="86"/>
    </row>
    <row r="3490" spans="3:4" ht="12.95" customHeight="1">
      <c r="C3490" s="86"/>
      <c r="D3490" s="86"/>
    </row>
    <row r="3491" spans="3:4" ht="12.95" customHeight="1">
      <c r="C3491" s="86"/>
      <c r="D3491" s="86"/>
    </row>
    <row r="3492" spans="3:4" ht="12.95" customHeight="1">
      <c r="C3492" s="86"/>
      <c r="D3492" s="86"/>
    </row>
    <row r="3493" spans="3:4" ht="12.95" customHeight="1">
      <c r="C3493" s="86"/>
      <c r="D3493" s="86"/>
    </row>
    <row r="3494" spans="3:4" ht="12.95" customHeight="1">
      <c r="C3494" s="86"/>
      <c r="D3494" s="86"/>
    </row>
    <row r="3495" spans="3:4" ht="12.95" customHeight="1">
      <c r="C3495" s="86"/>
      <c r="D3495" s="86"/>
    </row>
    <row r="3496" spans="3:4" ht="12.95" customHeight="1">
      <c r="C3496" s="86"/>
      <c r="D3496" s="86"/>
    </row>
    <row r="3497" spans="3:4" ht="12.95" customHeight="1">
      <c r="C3497" s="86"/>
      <c r="D3497" s="86"/>
    </row>
    <row r="3498" spans="3:4" ht="12.95" customHeight="1">
      <c r="C3498" s="86"/>
      <c r="D3498" s="86"/>
    </row>
    <row r="3499" spans="3:4" ht="12.95" customHeight="1">
      <c r="C3499" s="86"/>
      <c r="D3499" s="86"/>
    </row>
    <row r="3500" spans="3:4" ht="12.95" customHeight="1">
      <c r="C3500" s="86"/>
      <c r="D3500" s="86"/>
    </row>
    <row r="3501" spans="3:4" ht="12.95" customHeight="1">
      <c r="C3501" s="86"/>
      <c r="D3501" s="86"/>
    </row>
    <row r="3502" spans="3:4" ht="12.95" customHeight="1">
      <c r="C3502" s="86"/>
      <c r="D3502" s="86"/>
    </row>
    <row r="3503" spans="3:4" ht="12.95" customHeight="1">
      <c r="C3503" s="86"/>
      <c r="D3503" s="86"/>
    </row>
    <row r="3504" spans="3:4" ht="12.95" customHeight="1">
      <c r="C3504" s="86"/>
      <c r="D3504" s="86"/>
    </row>
    <row r="3505" spans="3:4" ht="12.95" customHeight="1">
      <c r="C3505" s="86"/>
      <c r="D3505" s="86"/>
    </row>
    <row r="3506" spans="3:4" ht="12.95" customHeight="1">
      <c r="C3506" s="86"/>
      <c r="D3506" s="86"/>
    </row>
    <row r="3507" spans="3:4" ht="12.95" customHeight="1">
      <c r="C3507" s="86"/>
      <c r="D3507" s="86"/>
    </row>
    <row r="3508" spans="3:4" ht="12.95" customHeight="1">
      <c r="C3508" s="86"/>
      <c r="D3508" s="86"/>
    </row>
    <row r="3509" spans="3:4" ht="12.95" customHeight="1">
      <c r="C3509" s="86"/>
      <c r="D3509" s="86"/>
    </row>
    <row r="3510" spans="3:4" ht="12.95" customHeight="1">
      <c r="C3510" s="86"/>
      <c r="D3510" s="86"/>
    </row>
    <row r="3511" spans="3:4" ht="12.95" customHeight="1">
      <c r="C3511" s="86"/>
      <c r="D3511" s="86"/>
    </row>
    <row r="3512" spans="3:4" ht="12.95" customHeight="1">
      <c r="C3512" s="86"/>
      <c r="D3512" s="86"/>
    </row>
    <row r="3513" spans="3:4" ht="12.95" customHeight="1">
      <c r="C3513" s="86"/>
      <c r="D3513" s="86"/>
    </row>
    <row r="3514" spans="3:4" ht="12.95" customHeight="1">
      <c r="C3514" s="86"/>
      <c r="D3514" s="86"/>
    </row>
    <row r="3515" spans="3:4" ht="12.95" customHeight="1">
      <c r="C3515" s="86"/>
      <c r="D3515" s="86"/>
    </row>
    <row r="3516" spans="3:4" ht="12.95" customHeight="1">
      <c r="C3516" s="86"/>
      <c r="D3516" s="86"/>
    </row>
    <row r="3517" spans="3:4" ht="12.95" customHeight="1">
      <c r="C3517" s="86"/>
      <c r="D3517" s="86"/>
    </row>
    <row r="3518" spans="3:4" ht="12.95" customHeight="1">
      <c r="C3518" s="86"/>
      <c r="D3518" s="86"/>
    </row>
    <row r="3519" spans="3:4" ht="12.95" customHeight="1">
      <c r="C3519" s="86"/>
      <c r="D3519" s="86"/>
    </row>
    <row r="3520" spans="3:4" ht="12.95" customHeight="1">
      <c r="C3520" s="86"/>
      <c r="D3520" s="86"/>
    </row>
    <row r="3521" spans="3:4" ht="12.95" customHeight="1">
      <c r="C3521" s="86"/>
      <c r="D3521" s="86"/>
    </row>
    <row r="3522" spans="3:4" ht="12.95" customHeight="1">
      <c r="C3522" s="86"/>
      <c r="D3522" s="86"/>
    </row>
    <row r="3523" spans="3:4" ht="12.95" customHeight="1">
      <c r="C3523" s="86"/>
      <c r="D3523" s="86"/>
    </row>
    <row r="3524" spans="3:4" ht="12.95" customHeight="1">
      <c r="C3524" s="86"/>
      <c r="D3524" s="86"/>
    </row>
    <row r="3525" spans="3:4" ht="12.95" customHeight="1">
      <c r="C3525" s="86"/>
      <c r="D3525" s="86"/>
    </row>
    <row r="3526" spans="3:4" ht="12.95" customHeight="1">
      <c r="C3526" s="86"/>
      <c r="D3526" s="86"/>
    </row>
    <row r="3527" spans="3:4" ht="12.95" customHeight="1">
      <c r="C3527" s="86"/>
      <c r="D3527" s="86"/>
    </row>
    <row r="3528" spans="3:4" ht="12.95" customHeight="1">
      <c r="C3528" s="86"/>
      <c r="D3528" s="86"/>
    </row>
    <row r="3529" spans="3:4" ht="12.95" customHeight="1">
      <c r="C3529" s="86"/>
      <c r="D3529" s="86"/>
    </row>
    <row r="3530" spans="3:4" ht="12.95" customHeight="1">
      <c r="C3530" s="86"/>
      <c r="D3530" s="86"/>
    </row>
    <row r="3531" spans="3:4" ht="12.95" customHeight="1">
      <c r="C3531" s="86"/>
      <c r="D3531" s="86"/>
    </row>
    <row r="3532" spans="3:4" ht="12.95" customHeight="1">
      <c r="C3532" s="86"/>
      <c r="D3532" s="86"/>
    </row>
    <row r="3533" spans="3:4" ht="12.95" customHeight="1">
      <c r="C3533" s="86"/>
      <c r="D3533" s="86"/>
    </row>
    <row r="3534" spans="3:4" ht="12.95" customHeight="1">
      <c r="C3534" s="86"/>
      <c r="D3534" s="86"/>
    </row>
    <row r="3535" spans="3:4" ht="12.95" customHeight="1">
      <c r="C3535" s="86"/>
      <c r="D3535" s="86"/>
    </row>
    <row r="3536" spans="3:4" ht="12.95" customHeight="1">
      <c r="C3536" s="86"/>
      <c r="D3536" s="86"/>
    </row>
    <row r="3537" spans="3:4" ht="12.95" customHeight="1">
      <c r="C3537" s="86"/>
      <c r="D3537" s="86"/>
    </row>
    <row r="3538" spans="3:4" ht="12.95" customHeight="1">
      <c r="C3538" s="86"/>
      <c r="D3538" s="86"/>
    </row>
    <row r="3539" spans="3:4" ht="12.95" customHeight="1">
      <c r="C3539" s="86"/>
      <c r="D3539" s="86"/>
    </row>
    <row r="3540" spans="3:4" ht="12.95" customHeight="1">
      <c r="C3540" s="86"/>
      <c r="D3540" s="86"/>
    </row>
    <row r="3541" spans="3:4" ht="12.95" customHeight="1">
      <c r="C3541" s="86"/>
      <c r="D3541" s="86"/>
    </row>
    <row r="3542" spans="3:4" ht="12.95" customHeight="1">
      <c r="C3542" s="86"/>
      <c r="D3542" s="86"/>
    </row>
    <row r="3543" spans="3:4" ht="12.95" customHeight="1">
      <c r="C3543" s="86"/>
      <c r="D3543" s="86"/>
    </row>
    <row r="3544" spans="3:4" ht="12.95" customHeight="1">
      <c r="C3544" s="86"/>
      <c r="D3544" s="86"/>
    </row>
    <row r="3545" spans="3:4" ht="12.95" customHeight="1">
      <c r="C3545" s="86"/>
      <c r="D3545" s="86"/>
    </row>
    <row r="3546" spans="3:4" ht="12.95" customHeight="1">
      <c r="C3546" s="86"/>
      <c r="D3546" s="86"/>
    </row>
    <row r="3547" spans="3:4" ht="12.95" customHeight="1">
      <c r="C3547" s="86"/>
      <c r="D3547" s="86"/>
    </row>
    <row r="3548" spans="3:4" ht="12.95" customHeight="1">
      <c r="C3548" s="86"/>
      <c r="D3548" s="86"/>
    </row>
    <row r="3549" spans="3:4" ht="12.95" customHeight="1">
      <c r="C3549" s="86"/>
      <c r="D3549" s="86"/>
    </row>
    <row r="3550" spans="3:4" ht="12.95" customHeight="1">
      <c r="C3550" s="86"/>
      <c r="D3550" s="86"/>
    </row>
    <row r="3551" spans="3:4" ht="12.95" customHeight="1">
      <c r="C3551" s="86"/>
      <c r="D3551" s="86"/>
    </row>
    <row r="3552" spans="3:4" ht="12.95" customHeight="1">
      <c r="C3552" s="86"/>
      <c r="D3552" s="86"/>
    </row>
    <row r="3553" spans="3:4" ht="12.95" customHeight="1">
      <c r="C3553" s="86"/>
      <c r="D3553" s="86"/>
    </row>
    <row r="3554" spans="3:4" ht="12.95" customHeight="1">
      <c r="C3554" s="86"/>
      <c r="D3554" s="86"/>
    </row>
    <row r="3555" spans="3:4" ht="12.95" customHeight="1">
      <c r="C3555" s="86"/>
      <c r="D3555" s="86"/>
    </row>
    <row r="3556" spans="3:4" ht="12.95" customHeight="1">
      <c r="C3556" s="86"/>
      <c r="D3556" s="86"/>
    </row>
    <row r="3557" spans="3:4" ht="12.95" customHeight="1">
      <c r="C3557" s="86"/>
      <c r="D3557" s="86"/>
    </row>
    <row r="3558" spans="3:4" ht="12.95" customHeight="1">
      <c r="C3558" s="86"/>
      <c r="D3558" s="86"/>
    </row>
    <row r="3559" spans="3:4" ht="12.95" customHeight="1">
      <c r="C3559" s="86"/>
      <c r="D3559" s="86"/>
    </row>
    <row r="3560" spans="3:4" ht="12.95" customHeight="1">
      <c r="C3560" s="86"/>
      <c r="D3560" s="86"/>
    </row>
    <row r="3561" spans="3:4" ht="12.95" customHeight="1">
      <c r="C3561" s="86"/>
      <c r="D3561" s="86"/>
    </row>
    <row r="3562" spans="3:4" ht="12.95" customHeight="1">
      <c r="C3562" s="86"/>
      <c r="D3562" s="86"/>
    </row>
    <row r="3563" spans="3:4" ht="12.95" customHeight="1">
      <c r="C3563" s="86"/>
      <c r="D3563" s="86"/>
    </row>
    <row r="3564" spans="3:4" ht="12.95" customHeight="1">
      <c r="C3564" s="86"/>
      <c r="D3564" s="86"/>
    </row>
    <row r="3565" spans="3:4" ht="12.95" customHeight="1">
      <c r="C3565" s="86"/>
      <c r="D3565" s="86"/>
    </row>
    <row r="3566" spans="3:4" ht="12.95" customHeight="1">
      <c r="C3566" s="86"/>
      <c r="D3566" s="86"/>
    </row>
    <row r="3567" spans="3:4" ht="12.95" customHeight="1">
      <c r="C3567" s="86"/>
      <c r="D3567" s="86"/>
    </row>
    <row r="3568" spans="3:4" ht="12.95" customHeight="1">
      <c r="C3568" s="86"/>
      <c r="D3568" s="86"/>
    </row>
    <row r="3569" spans="3:4" ht="12.95" customHeight="1">
      <c r="C3569" s="86"/>
      <c r="D3569" s="86"/>
    </row>
    <row r="3570" spans="3:4" ht="12.95" customHeight="1">
      <c r="C3570" s="86"/>
      <c r="D3570" s="86"/>
    </row>
    <row r="3571" spans="3:4" ht="12.95" customHeight="1">
      <c r="C3571" s="86"/>
      <c r="D3571" s="86"/>
    </row>
    <row r="3572" spans="3:4" ht="12.95" customHeight="1">
      <c r="C3572" s="86"/>
      <c r="D3572" s="86"/>
    </row>
    <row r="3573" spans="3:4" ht="12.95" customHeight="1">
      <c r="C3573" s="86"/>
      <c r="D3573" s="86"/>
    </row>
    <row r="3574" spans="3:4" ht="12.95" customHeight="1">
      <c r="C3574" s="86"/>
      <c r="D3574" s="86"/>
    </row>
    <row r="3575" spans="3:4" ht="12.95" customHeight="1">
      <c r="C3575" s="86"/>
      <c r="D3575" s="86"/>
    </row>
    <row r="3576" spans="3:4" ht="12.95" customHeight="1">
      <c r="C3576" s="86"/>
      <c r="D3576" s="86"/>
    </row>
    <row r="3577" spans="3:4" ht="12.95" customHeight="1">
      <c r="C3577" s="86"/>
      <c r="D3577" s="86"/>
    </row>
    <row r="3578" spans="3:4" ht="12.95" customHeight="1">
      <c r="C3578" s="86"/>
      <c r="D3578" s="86"/>
    </row>
    <row r="3579" spans="3:4" ht="12.95" customHeight="1">
      <c r="C3579" s="86"/>
      <c r="D3579" s="86"/>
    </row>
    <row r="3580" spans="3:4" ht="12.95" customHeight="1">
      <c r="C3580" s="86"/>
      <c r="D3580" s="86"/>
    </row>
    <row r="3581" spans="3:4" ht="12.95" customHeight="1">
      <c r="C3581" s="86"/>
      <c r="D3581" s="86"/>
    </row>
    <row r="3582" spans="3:4" ht="12.95" customHeight="1">
      <c r="C3582" s="86"/>
      <c r="D3582" s="86"/>
    </row>
    <row r="3583" spans="3:4" ht="12.95" customHeight="1">
      <c r="C3583" s="86"/>
      <c r="D3583" s="86"/>
    </row>
    <row r="3584" spans="3:4" ht="12.95" customHeight="1">
      <c r="C3584" s="86"/>
      <c r="D3584" s="86"/>
    </row>
    <row r="3585" spans="3:4" ht="12.95" customHeight="1">
      <c r="C3585" s="86"/>
      <c r="D3585" s="86"/>
    </row>
    <row r="3586" spans="3:4" ht="12.95" customHeight="1">
      <c r="C3586" s="86"/>
      <c r="D3586" s="86"/>
    </row>
    <row r="3587" spans="3:4" ht="12.95" customHeight="1">
      <c r="C3587" s="86"/>
      <c r="D3587" s="86"/>
    </row>
    <row r="3588" spans="3:4" ht="12.95" customHeight="1">
      <c r="C3588" s="86"/>
      <c r="D3588" s="86"/>
    </row>
    <row r="3589" spans="3:4" ht="12.95" customHeight="1">
      <c r="C3589" s="86"/>
      <c r="D3589" s="86"/>
    </row>
    <row r="3590" spans="3:4" ht="12.95" customHeight="1">
      <c r="C3590" s="86"/>
      <c r="D3590" s="86"/>
    </row>
    <row r="3591" spans="3:4" ht="12.95" customHeight="1">
      <c r="C3591" s="86"/>
      <c r="D3591" s="86"/>
    </row>
    <row r="3592" spans="3:4" ht="12.95" customHeight="1">
      <c r="C3592" s="86"/>
      <c r="D3592" s="86"/>
    </row>
    <row r="3593" spans="3:4" ht="12.95" customHeight="1">
      <c r="C3593" s="86"/>
      <c r="D3593" s="86"/>
    </row>
    <row r="3594" spans="3:4" ht="12.95" customHeight="1">
      <c r="C3594" s="86"/>
      <c r="D3594" s="86"/>
    </row>
    <row r="3595" spans="3:4" ht="12.95" customHeight="1">
      <c r="C3595" s="86"/>
      <c r="D3595" s="86"/>
    </row>
    <row r="3596" spans="3:4" ht="12.95" customHeight="1">
      <c r="C3596" s="86"/>
      <c r="D3596" s="86"/>
    </row>
    <row r="3597" spans="3:4" ht="12.95" customHeight="1">
      <c r="C3597" s="86"/>
      <c r="D3597" s="86"/>
    </row>
    <row r="3598" spans="3:4" ht="12.95" customHeight="1">
      <c r="C3598" s="86"/>
      <c r="D3598" s="86"/>
    </row>
    <row r="3599" spans="3:4" ht="12.95" customHeight="1">
      <c r="C3599" s="86"/>
      <c r="D3599" s="86"/>
    </row>
    <row r="3600" spans="3:4" ht="12.95" customHeight="1">
      <c r="C3600" s="86"/>
      <c r="D3600" s="86"/>
    </row>
    <row r="3601" spans="3:4" ht="12.95" customHeight="1">
      <c r="C3601" s="86"/>
      <c r="D3601" s="86"/>
    </row>
    <row r="3602" spans="3:4" ht="12.95" customHeight="1">
      <c r="C3602" s="86"/>
      <c r="D3602" s="86"/>
    </row>
    <row r="3603" spans="3:4" ht="12.95" customHeight="1">
      <c r="C3603" s="86"/>
      <c r="D3603" s="86"/>
    </row>
    <row r="3604" spans="3:4" ht="12.95" customHeight="1">
      <c r="C3604" s="86"/>
      <c r="D3604" s="86"/>
    </row>
    <row r="3605" spans="3:4" ht="12.95" customHeight="1">
      <c r="C3605" s="86"/>
      <c r="D3605" s="86"/>
    </row>
    <row r="3606" spans="3:4" ht="12.95" customHeight="1">
      <c r="C3606" s="86"/>
      <c r="D3606" s="86"/>
    </row>
    <row r="3607" spans="3:4" ht="12.95" customHeight="1">
      <c r="C3607" s="86"/>
      <c r="D3607" s="86"/>
    </row>
    <row r="3608" spans="3:4" ht="12.95" customHeight="1">
      <c r="C3608" s="86"/>
      <c r="D3608" s="86"/>
    </row>
    <row r="3609" spans="3:4" ht="12.95" customHeight="1">
      <c r="C3609" s="86"/>
      <c r="D3609" s="86"/>
    </row>
    <row r="3610" spans="3:4" ht="12.95" customHeight="1">
      <c r="C3610" s="86"/>
      <c r="D3610" s="86"/>
    </row>
    <row r="3611" spans="3:4" ht="12.95" customHeight="1">
      <c r="C3611" s="86"/>
      <c r="D3611" s="86"/>
    </row>
    <row r="3612" spans="3:4" ht="12.95" customHeight="1">
      <c r="C3612" s="86"/>
      <c r="D3612" s="86"/>
    </row>
    <row r="3613" spans="3:4" ht="12.95" customHeight="1">
      <c r="C3613" s="86"/>
      <c r="D3613" s="86"/>
    </row>
    <row r="3614" spans="3:4" ht="12.95" customHeight="1">
      <c r="C3614" s="86"/>
      <c r="D3614" s="86"/>
    </row>
    <row r="3615" spans="3:4" ht="12.95" customHeight="1">
      <c r="C3615" s="86"/>
      <c r="D3615" s="86"/>
    </row>
    <row r="3616" spans="3:4" ht="12.95" customHeight="1">
      <c r="C3616" s="86"/>
      <c r="D3616" s="86"/>
    </row>
    <row r="3617" spans="3:4" ht="12.95" customHeight="1">
      <c r="C3617" s="86"/>
      <c r="D3617" s="86"/>
    </row>
    <row r="3618" spans="3:4" ht="12.95" customHeight="1">
      <c r="C3618" s="86"/>
      <c r="D3618" s="86"/>
    </row>
    <row r="3619" spans="3:4" ht="12.95" customHeight="1">
      <c r="C3619" s="86"/>
      <c r="D3619" s="86"/>
    </row>
    <row r="3620" spans="3:4" ht="12.95" customHeight="1">
      <c r="C3620" s="86"/>
      <c r="D3620" s="86"/>
    </row>
    <row r="3621" spans="3:4" ht="12.95" customHeight="1">
      <c r="C3621" s="86"/>
      <c r="D3621" s="86"/>
    </row>
    <row r="3622" spans="3:4" ht="12.95" customHeight="1">
      <c r="C3622" s="86"/>
      <c r="D3622" s="86"/>
    </row>
    <row r="3623" spans="3:4" ht="12.95" customHeight="1">
      <c r="C3623" s="86"/>
      <c r="D3623" s="86"/>
    </row>
    <row r="3624" spans="3:4" ht="12.95" customHeight="1">
      <c r="C3624" s="86"/>
      <c r="D3624" s="86"/>
    </row>
    <row r="3625" spans="3:4" ht="12.95" customHeight="1">
      <c r="C3625" s="86"/>
      <c r="D3625" s="86"/>
    </row>
    <row r="3626" spans="3:4" ht="12.95" customHeight="1">
      <c r="C3626" s="86"/>
      <c r="D3626" s="86"/>
    </row>
    <row r="3627" spans="3:4" ht="12.95" customHeight="1">
      <c r="C3627" s="86"/>
      <c r="D3627" s="86"/>
    </row>
    <row r="3628" spans="3:4" ht="12.95" customHeight="1">
      <c r="C3628" s="86"/>
      <c r="D3628" s="86"/>
    </row>
    <row r="3629" spans="3:4" ht="12.95" customHeight="1">
      <c r="C3629" s="86"/>
      <c r="D3629" s="86"/>
    </row>
    <row r="3630" spans="3:4" ht="12.95" customHeight="1">
      <c r="C3630" s="86"/>
      <c r="D3630" s="86"/>
    </row>
    <row r="3631" spans="3:4" ht="12.95" customHeight="1">
      <c r="C3631" s="86"/>
      <c r="D3631" s="86"/>
    </row>
    <row r="3632" spans="3:4" ht="12.95" customHeight="1">
      <c r="C3632" s="86"/>
      <c r="D3632" s="86"/>
    </row>
    <row r="3633" spans="3:4" ht="12.95" customHeight="1">
      <c r="C3633" s="86"/>
      <c r="D3633" s="86"/>
    </row>
    <row r="3634" spans="3:4" ht="12.95" customHeight="1">
      <c r="C3634" s="86"/>
      <c r="D3634" s="86"/>
    </row>
    <row r="3635" spans="3:4" ht="12.95" customHeight="1">
      <c r="C3635" s="86"/>
      <c r="D3635" s="86"/>
    </row>
    <row r="3636" spans="3:4" ht="12.95" customHeight="1">
      <c r="C3636" s="86"/>
      <c r="D3636" s="86"/>
    </row>
    <row r="3637" spans="3:4" ht="12.95" customHeight="1">
      <c r="C3637" s="86"/>
      <c r="D3637" s="86"/>
    </row>
    <row r="3638" spans="3:4" ht="12.95" customHeight="1">
      <c r="C3638" s="86"/>
      <c r="D3638" s="86"/>
    </row>
    <row r="3639" spans="3:4" ht="12.95" customHeight="1">
      <c r="C3639" s="86"/>
      <c r="D3639" s="86"/>
    </row>
    <row r="3640" spans="3:4" ht="12.95" customHeight="1">
      <c r="C3640" s="86"/>
      <c r="D3640" s="86"/>
    </row>
    <row r="3641" spans="3:4" ht="12.95" customHeight="1">
      <c r="C3641" s="86"/>
      <c r="D3641" s="86"/>
    </row>
    <row r="3642" spans="3:4" ht="12.95" customHeight="1">
      <c r="C3642" s="86"/>
      <c r="D3642" s="86"/>
    </row>
    <row r="3643" spans="3:4" ht="12.95" customHeight="1">
      <c r="C3643" s="86"/>
      <c r="D3643" s="86"/>
    </row>
    <row r="3644" spans="3:4" ht="12.95" customHeight="1">
      <c r="C3644" s="86"/>
      <c r="D3644" s="86"/>
    </row>
    <row r="3645" spans="3:4" ht="12.95" customHeight="1">
      <c r="C3645" s="86"/>
      <c r="D3645" s="86"/>
    </row>
    <row r="3646" spans="3:4" ht="12.95" customHeight="1">
      <c r="C3646" s="86"/>
      <c r="D3646" s="86"/>
    </row>
    <row r="3647" spans="3:4" ht="12.95" customHeight="1">
      <c r="C3647" s="86"/>
      <c r="D3647" s="86"/>
    </row>
    <row r="3648" spans="3:4" ht="12.95" customHeight="1">
      <c r="C3648" s="86"/>
      <c r="D3648" s="86"/>
    </row>
    <row r="3649" spans="3:4" ht="12.95" customHeight="1">
      <c r="C3649" s="86"/>
      <c r="D3649" s="86"/>
    </row>
    <row r="3650" spans="3:4" ht="12.95" customHeight="1">
      <c r="C3650" s="86"/>
      <c r="D3650" s="86"/>
    </row>
    <row r="3651" spans="3:4" ht="12.95" customHeight="1">
      <c r="C3651" s="86"/>
      <c r="D3651" s="86"/>
    </row>
    <row r="3652" spans="3:4" ht="12.95" customHeight="1">
      <c r="C3652" s="86"/>
      <c r="D3652" s="86"/>
    </row>
    <row r="3653" spans="3:4" ht="12.95" customHeight="1">
      <c r="C3653" s="86"/>
      <c r="D3653" s="86"/>
    </row>
    <row r="3654" spans="3:4" ht="12.95" customHeight="1">
      <c r="C3654" s="86"/>
      <c r="D3654" s="86"/>
    </row>
    <row r="3655" spans="3:4" ht="12.95" customHeight="1">
      <c r="C3655" s="86"/>
      <c r="D3655" s="86"/>
    </row>
    <row r="3656" spans="3:4" ht="12.95" customHeight="1">
      <c r="C3656" s="86"/>
      <c r="D3656" s="86"/>
    </row>
    <row r="3657" spans="3:4" ht="12.95" customHeight="1">
      <c r="C3657" s="86"/>
      <c r="D3657" s="86"/>
    </row>
    <row r="3658" spans="3:4" ht="12.95" customHeight="1">
      <c r="C3658" s="86"/>
      <c r="D3658" s="86"/>
    </row>
    <row r="3659" spans="3:4" ht="12.95" customHeight="1">
      <c r="C3659" s="86"/>
      <c r="D3659" s="86"/>
    </row>
    <row r="3660" spans="3:4" ht="12.95" customHeight="1">
      <c r="C3660" s="86"/>
      <c r="D3660" s="86"/>
    </row>
    <row r="3661" spans="3:4" ht="12.95" customHeight="1">
      <c r="C3661" s="86"/>
      <c r="D3661" s="86"/>
    </row>
    <row r="3662" spans="3:4" ht="12.95" customHeight="1">
      <c r="C3662" s="86"/>
      <c r="D3662" s="86"/>
    </row>
    <row r="3663" spans="3:4" ht="12.95" customHeight="1">
      <c r="C3663" s="86"/>
      <c r="D3663" s="86"/>
    </row>
    <row r="3664" spans="3:4" ht="12.95" customHeight="1">
      <c r="C3664" s="86"/>
      <c r="D3664" s="86"/>
    </row>
    <row r="3665" spans="3:4" ht="12.95" customHeight="1">
      <c r="C3665" s="86"/>
      <c r="D3665" s="86"/>
    </row>
    <row r="3666" spans="3:4" ht="12.95" customHeight="1">
      <c r="C3666" s="86"/>
      <c r="D3666" s="86"/>
    </row>
    <row r="3667" spans="3:4" ht="12.95" customHeight="1">
      <c r="C3667" s="86"/>
      <c r="D3667" s="86"/>
    </row>
    <row r="3668" spans="3:4" ht="12.95" customHeight="1">
      <c r="C3668" s="86"/>
      <c r="D3668" s="86"/>
    </row>
    <row r="3669" spans="3:4" ht="12.95" customHeight="1">
      <c r="C3669" s="86"/>
      <c r="D3669" s="86"/>
    </row>
    <row r="3670" spans="3:4" ht="12.95" customHeight="1">
      <c r="C3670" s="86"/>
      <c r="D3670" s="86"/>
    </row>
    <row r="3671" spans="3:4" ht="12.95" customHeight="1">
      <c r="C3671" s="86"/>
      <c r="D3671" s="86"/>
    </row>
    <row r="3672" spans="3:4" ht="12.95" customHeight="1">
      <c r="C3672" s="86"/>
      <c r="D3672" s="86"/>
    </row>
    <row r="3673" spans="3:4" ht="12.95" customHeight="1">
      <c r="C3673" s="86"/>
      <c r="D3673" s="86"/>
    </row>
    <row r="3674" spans="3:4" ht="12.95" customHeight="1">
      <c r="C3674" s="86"/>
      <c r="D3674" s="86"/>
    </row>
    <row r="3675" spans="3:4" ht="12.95" customHeight="1">
      <c r="C3675" s="86"/>
      <c r="D3675" s="86"/>
    </row>
    <row r="3676" spans="3:4" ht="12.95" customHeight="1">
      <c r="C3676" s="86"/>
      <c r="D3676" s="86"/>
    </row>
    <row r="3677" spans="3:4" ht="12.95" customHeight="1">
      <c r="C3677" s="86"/>
      <c r="D3677" s="86"/>
    </row>
    <row r="3678" spans="3:4" ht="12.95" customHeight="1">
      <c r="C3678" s="86"/>
      <c r="D3678" s="86"/>
    </row>
    <row r="3679" spans="3:4" ht="12.95" customHeight="1">
      <c r="C3679" s="86"/>
      <c r="D3679" s="86"/>
    </row>
    <row r="3680" spans="3:4" ht="12.95" customHeight="1">
      <c r="C3680" s="86"/>
      <c r="D3680" s="86"/>
    </row>
    <row r="3681" spans="3:4" ht="12.95" customHeight="1">
      <c r="C3681" s="86"/>
      <c r="D3681" s="86"/>
    </row>
    <row r="3682" spans="3:4" ht="12.95" customHeight="1">
      <c r="C3682" s="86"/>
      <c r="D3682" s="86"/>
    </row>
    <row r="3683" spans="3:4" ht="12.95" customHeight="1">
      <c r="C3683" s="86"/>
      <c r="D3683" s="86"/>
    </row>
    <row r="3684" spans="3:4" ht="12.95" customHeight="1">
      <c r="C3684" s="86"/>
      <c r="D3684" s="86"/>
    </row>
    <row r="3685" spans="3:4" ht="12.95" customHeight="1">
      <c r="C3685" s="86"/>
      <c r="D3685" s="86"/>
    </row>
    <row r="3686" spans="3:4" ht="12.95" customHeight="1">
      <c r="C3686" s="86"/>
      <c r="D3686" s="86"/>
    </row>
    <row r="3687" spans="3:4" ht="12.95" customHeight="1">
      <c r="C3687" s="86"/>
      <c r="D3687" s="86"/>
    </row>
    <row r="3688" spans="3:4" ht="12.95" customHeight="1">
      <c r="C3688" s="86"/>
      <c r="D3688" s="86"/>
    </row>
    <row r="3689" spans="3:4" ht="12.95" customHeight="1">
      <c r="C3689" s="86"/>
      <c r="D3689" s="86"/>
    </row>
    <row r="3690" spans="3:4" ht="12.95" customHeight="1">
      <c r="C3690" s="86"/>
      <c r="D3690" s="86"/>
    </row>
    <row r="3691" spans="3:4" ht="12.95" customHeight="1">
      <c r="C3691" s="86"/>
      <c r="D3691" s="86"/>
    </row>
    <row r="3692" spans="3:4" ht="12.95" customHeight="1">
      <c r="C3692" s="86"/>
      <c r="D3692" s="86"/>
    </row>
    <row r="3693" spans="3:4" ht="12.95" customHeight="1">
      <c r="C3693" s="86"/>
      <c r="D3693" s="86"/>
    </row>
    <row r="3694" spans="3:4" ht="12.95" customHeight="1">
      <c r="C3694" s="86"/>
      <c r="D3694" s="86"/>
    </row>
    <row r="3695" spans="3:4" ht="12.95" customHeight="1">
      <c r="C3695" s="86"/>
      <c r="D3695" s="86"/>
    </row>
    <row r="3696" spans="3:4" ht="12.95" customHeight="1">
      <c r="C3696" s="86"/>
      <c r="D3696" s="86"/>
    </row>
    <row r="3697" spans="3:4" ht="12.95" customHeight="1">
      <c r="C3697" s="86"/>
      <c r="D3697" s="86"/>
    </row>
    <row r="3698" spans="3:4" ht="12.95" customHeight="1">
      <c r="C3698" s="86"/>
      <c r="D3698" s="86"/>
    </row>
    <row r="3699" spans="3:4" ht="12.95" customHeight="1">
      <c r="C3699" s="86"/>
      <c r="D3699" s="86"/>
    </row>
    <row r="3700" spans="3:4" ht="12.95" customHeight="1">
      <c r="C3700" s="86"/>
      <c r="D3700" s="86"/>
    </row>
    <row r="3701" spans="3:4" ht="12.95" customHeight="1">
      <c r="C3701" s="86"/>
      <c r="D3701" s="86"/>
    </row>
    <row r="3702" spans="3:4" ht="12.95" customHeight="1">
      <c r="C3702" s="86"/>
      <c r="D3702" s="86"/>
    </row>
    <row r="3703" spans="3:4" ht="12.95" customHeight="1">
      <c r="C3703" s="86"/>
      <c r="D3703" s="86"/>
    </row>
    <row r="3704" spans="3:4" ht="12.95" customHeight="1">
      <c r="C3704" s="86"/>
      <c r="D3704" s="86"/>
    </row>
    <row r="3705" spans="3:4" ht="12.95" customHeight="1">
      <c r="C3705" s="86"/>
      <c r="D3705" s="86"/>
    </row>
    <row r="3706" spans="3:4" ht="12.95" customHeight="1">
      <c r="C3706" s="86"/>
      <c r="D3706" s="86"/>
    </row>
    <row r="3707" spans="3:4" ht="12.95" customHeight="1">
      <c r="C3707" s="86"/>
      <c r="D3707" s="86"/>
    </row>
    <row r="3708" spans="3:4" ht="12.95" customHeight="1">
      <c r="C3708" s="86"/>
      <c r="D3708" s="86"/>
    </row>
    <row r="3709" spans="3:4" ht="12.95" customHeight="1">
      <c r="C3709" s="86"/>
      <c r="D3709" s="86"/>
    </row>
    <row r="3710" spans="3:4" ht="12.95" customHeight="1">
      <c r="C3710" s="86"/>
      <c r="D3710" s="86"/>
    </row>
    <row r="3711" spans="3:4" ht="12.95" customHeight="1">
      <c r="C3711" s="86"/>
      <c r="D3711" s="86"/>
    </row>
    <row r="3712" spans="3:4" ht="12.95" customHeight="1">
      <c r="C3712" s="86"/>
      <c r="D3712" s="86"/>
    </row>
    <row r="3713" spans="3:4" ht="12.95" customHeight="1">
      <c r="C3713" s="86"/>
      <c r="D3713" s="86"/>
    </row>
    <row r="3714" spans="3:4" ht="12.95" customHeight="1">
      <c r="C3714" s="86"/>
      <c r="D3714" s="86"/>
    </row>
    <row r="3715" spans="3:4" ht="12.95" customHeight="1">
      <c r="C3715" s="86"/>
      <c r="D3715" s="86"/>
    </row>
    <row r="3716" spans="3:4" ht="12.95" customHeight="1">
      <c r="C3716" s="86"/>
      <c r="D3716" s="86"/>
    </row>
    <row r="3717" spans="3:4" ht="12.95" customHeight="1">
      <c r="C3717" s="86"/>
      <c r="D3717" s="86"/>
    </row>
    <row r="3718" spans="3:4" ht="12.95" customHeight="1">
      <c r="C3718" s="86"/>
      <c r="D3718" s="86"/>
    </row>
    <row r="3719" spans="3:4" ht="12.95" customHeight="1">
      <c r="C3719" s="86"/>
      <c r="D3719" s="86"/>
    </row>
    <row r="3720" spans="3:4" ht="12.95" customHeight="1">
      <c r="C3720" s="86"/>
      <c r="D3720" s="86"/>
    </row>
    <row r="3721" spans="3:4" ht="12.95" customHeight="1">
      <c r="C3721" s="86"/>
      <c r="D3721" s="86"/>
    </row>
    <row r="3722" spans="3:4" ht="12.95" customHeight="1">
      <c r="C3722" s="86"/>
      <c r="D3722" s="86"/>
    </row>
    <row r="3723" spans="3:4" ht="12.95" customHeight="1">
      <c r="C3723" s="86"/>
      <c r="D3723" s="86"/>
    </row>
    <row r="3724" spans="3:4" ht="12.95" customHeight="1">
      <c r="C3724" s="86"/>
      <c r="D3724" s="86"/>
    </row>
    <row r="3725" spans="3:4" ht="12.95" customHeight="1">
      <c r="C3725" s="86"/>
      <c r="D3725" s="86"/>
    </row>
    <row r="3726" spans="3:4" ht="12.95" customHeight="1">
      <c r="C3726" s="86"/>
      <c r="D3726" s="86"/>
    </row>
    <row r="3727" spans="3:4" ht="12.95" customHeight="1">
      <c r="C3727" s="86"/>
      <c r="D3727" s="86"/>
    </row>
    <row r="3728" spans="3:4" ht="12.95" customHeight="1">
      <c r="C3728" s="86"/>
      <c r="D3728" s="86"/>
    </row>
    <row r="3729" spans="3:4" ht="12.95" customHeight="1">
      <c r="C3729" s="86"/>
      <c r="D3729" s="86"/>
    </row>
    <row r="3730" spans="3:4" ht="12.95" customHeight="1">
      <c r="C3730" s="86"/>
      <c r="D3730" s="86"/>
    </row>
    <row r="3731" spans="3:4" ht="12.95" customHeight="1">
      <c r="C3731" s="86"/>
      <c r="D3731" s="86"/>
    </row>
    <row r="3732" spans="3:4" ht="12.95" customHeight="1">
      <c r="C3732" s="86"/>
      <c r="D3732" s="86"/>
    </row>
    <row r="3733" spans="3:4" ht="12.95" customHeight="1">
      <c r="C3733" s="86"/>
      <c r="D3733" s="86"/>
    </row>
    <row r="3734" spans="3:4" ht="12.95" customHeight="1">
      <c r="C3734" s="86"/>
      <c r="D3734" s="86"/>
    </row>
    <row r="3735" spans="3:4" ht="12.95" customHeight="1">
      <c r="C3735" s="86"/>
      <c r="D3735" s="86"/>
    </row>
    <row r="3736" spans="3:4" ht="12.95" customHeight="1">
      <c r="C3736" s="86"/>
      <c r="D3736" s="86"/>
    </row>
    <row r="3737" spans="3:4" ht="12.95" customHeight="1">
      <c r="C3737" s="86"/>
      <c r="D3737" s="86"/>
    </row>
    <row r="3738" spans="3:4" ht="12.95" customHeight="1">
      <c r="C3738" s="86"/>
      <c r="D3738" s="86"/>
    </row>
    <row r="3739" spans="3:4" ht="12.95" customHeight="1">
      <c r="C3739" s="86"/>
      <c r="D3739" s="86"/>
    </row>
    <row r="3740" spans="3:4" ht="12.95" customHeight="1">
      <c r="C3740" s="86"/>
      <c r="D3740" s="86"/>
    </row>
    <row r="3741" spans="3:4" ht="12.95" customHeight="1">
      <c r="C3741" s="86"/>
      <c r="D3741" s="86"/>
    </row>
    <row r="3742" spans="3:4" ht="12.95" customHeight="1">
      <c r="C3742" s="86"/>
      <c r="D3742" s="86"/>
    </row>
    <row r="3743" spans="3:4" ht="12.95" customHeight="1">
      <c r="C3743" s="86"/>
      <c r="D3743" s="86"/>
    </row>
    <row r="3744" spans="3:4" ht="12.95" customHeight="1">
      <c r="C3744" s="86"/>
      <c r="D3744" s="86"/>
    </row>
    <row r="3745" spans="3:4" ht="12.95" customHeight="1">
      <c r="C3745" s="86"/>
      <c r="D3745" s="86"/>
    </row>
    <row r="3746" spans="3:4" ht="12.95" customHeight="1">
      <c r="C3746" s="86"/>
      <c r="D3746" s="86"/>
    </row>
    <row r="3747" spans="3:4" ht="12.95" customHeight="1">
      <c r="C3747" s="86"/>
      <c r="D3747" s="86"/>
    </row>
    <row r="3748" spans="3:4" ht="12.95" customHeight="1">
      <c r="C3748" s="86"/>
      <c r="D3748" s="86"/>
    </row>
    <row r="3749" spans="3:4" ht="12.95" customHeight="1">
      <c r="C3749" s="86"/>
      <c r="D3749" s="86"/>
    </row>
    <row r="3750" spans="3:4" ht="12.95" customHeight="1">
      <c r="C3750" s="86"/>
      <c r="D3750" s="86"/>
    </row>
    <row r="3751" spans="3:4" ht="12.95" customHeight="1">
      <c r="C3751" s="86"/>
      <c r="D3751" s="86"/>
    </row>
    <row r="3752" spans="3:4" ht="12.95" customHeight="1">
      <c r="C3752" s="86"/>
      <c r="D3752" s="86"/>
    </row>
    <row r="3753" spans="3:4" ht="12.95" customHeight="1">
      <c r="C3753" s="86"/>
      <c r="D3753" s="86"/>
    </row>
    <row r="3754" spans="3:4" ht="12.95" customHeight="1">
      <c r="C3754" s="86"/>
      <c r="D3754" s="86"/>
    </row>
    <row r="3755" spans="3:4" ht="12.95" customHeight="1">
      <c r="C3755" s="86"/>
      <c r="D3755" s="86"/>
    </row>
    <row r="3756" spans="3:4" ht="12.95" customHeight="1">
      <c r="C3756" s="86"/>
      <c r="D3756" s="86"/>
    </row>
    <row r="3757" spans="3:4" ht="12.95" customHeight="1">
      <c r="C3757" s="86"/>
      <c r="D3757" s="86"/>
    </row>
    <row r="3758" spans="3:4" ht="12.95" customHeight="1">
      <c r="C3758" s="86"/>
      <c r="D3758" s="86"/>
    </row>
    <row r="3759" spans="3:4" ht="12.95" customHeight="1">
      <c r="C3759" s="86"/>
      <c r="D3759" s="86"/>
    </row>
    <row r="3760" spans="3:4" ht="12.95" customHeight="1">
      <c r="C3760" s="86"/>
      <c r="D3760" s="86"/>
    </row>
    <row r="3761" spans="3:4" ht="12.95" customHeight="1">
      <c r="C3761" s="86"/>
      <c r="D3761" s="86"/>
    </row>
    <row r="3762" spans="3:4" ht="12.95" customHeight="1">
      <c r="C3762" s="86"/>
      <c r="D3762" s="86"/>
    </row>
    <row r="3763" spans="3:4" ht="12.95" customHeight="1">
      <c r="C3763" s="86"/>
      <c r="D3763" s="86"/>
    </row>
    <row r="3764" spans="3:4" ht="12.95" customHeight="1">
      <c r="C3764" s="86"/>
      <c r="D3764" s="86"/>
    </row>
    <row r="3765" spans="3:4" ht="12.95" customHeight="1">
      <c r="C3765" s="86"/>
      <c r="D3765" s="86"/>
    </row>
    <row r="3766" spans="3:4" ht="12.95" customHeight="1">
      <c r="C3766" s="86"/>
      <c r="D3766" s="86"/>
    </row>
    <row r="3767" spans="3:4" ht="12.95" customHeight="1">
      <c r="C3767" s="86"/>
      <c r="D3767" s="86"/>
    </row>
    <row r="3768" spans="3:4" ht="12.95" customHeight="1">
      <c r="C3768" s="86"/>
      <c r="D3768" s="86"/>
    </row>
    <row r="3769" spans="3:4" ht="12.95" customHeight="1">
      <c r="C3769" s="86"/>
      <c r="D3769" s="86"/>
    </row>
    <row r="3770" spans="3:4" ht="12.95" customHeight="1">
      <c r="C3770" s="86"/>
      <c r="D3770" s="86"/>
    </row>
    <row r="3771" spans="3:4" ht="12.95" customHeight="1">
      <c r="C3771" s="86"/>
      <c r="D3771" s="86"/>
    </row>
    <row r="3772" spans="3:4" ht="12.95" customHeight="1">
      <c r="C3772" s="86"/>
      <c r="D3772" s="86"/>
    </row>
    <row r="3773" spans="3:4" ht="12.95" customHeight="1">
      <c r="C3773" s="86"/>
      <c r="D3773" s="86"/>
    </row>
    <row r="3774" spans="3:4" ht="12.95" customHeight="1">
      <c r="C3774" s="86"/>
      <c r="D3774" s="86"/>
    </row>
    <row r="3775" spans="3:4" ht="12.95" customHeight="1">
      <c r="C3775" s="86"/>
      <c r="D3775" s="86"/>
    </row>
    <row r="3776" spans="3:4" ht="12.95" customHeight="1">
      <c r="C3776" s="86"/>
      <c r="D3776" s="86"/>
    </row>
    <row r="3777" spans="3:4" ht="12.95" customHeight="1">
      <c r="C3777" s="86"/>
      <c r="D3777" s="86"/>
    </row>
    <row r="3778" spans="3:4" ht="12.95" customHeight="1">
      <c r="C3778" s="86"/>
      <c r="D3778" s="86"/>
    </row>
    <row r="3779" spans="3:4" ht="12.95" customHeight="1">
      <c r="C3779" s="86"/>
      <c r="D3779" s="86"/>
    </row>
    <row r="3780" spans="3:4" ht="12.95" customHeight="1">
      <c r="C3780" s="86"/>
      <c r="D3780" s="86"/>
    </row>
    <row r="3781" spans="3:4" ht="12.95" customHeight="1">
      <c r="C3781" s="86"/>
      <c r="D3781" s="86"/>
    </row>
    <row r="3782" spans="3:4" ht="12.95" customHeight="1">
      <c r="C3782" s="86"/>
      <c r="D3782" s="86"/>
    </row>
    <row r="3783" spans="3:4" ht="12.95" customHeight="1">
      <c r="C3783" s="86"/>
      <c r="D3783" s="86"/>
    </row>
    <row r="3784" spans="3:4" ht="12.95" customHeight="1">
      <c r="C3784" s="86"/>
      <c r="D3784" s="86"/>
    </row>
    <row r="3785" spans="3:4" ht="12.95" customHeight="1">
      <c r="C3785" s="86"/>
      <c r="D3785" s="86"/>
    </row>
    <row r="3786" spans="3:4" ht="12.95" customHeight="1">
      <c r="C3786" s="86"/>
      <c r="D3786" s="86"/>
    </row>
    <row r="3787" spans="3:4" ht="12.95" customHeight="1">
      <c r="C3787" s="86"/>
      <c r="D3787" s="86"/>
    </row>
    <row r="3788" spans="3:4" ht="12.95" customHeight="1">
      <c r="C3788" s="86"/>
      <c r="D3788" s="86"/>
    </row>
    <row r="3789" spans="3:4" ht="12.95" customHeight="1">
      <c r="C3789" s="86"/>
      <c r="D3789" s="86"/>
    </row>
    <row r="3790" spans="3:4" ht="12.95" customHeight="1">
      <c r="C3790" s="86"/>
      <c r="D3790" s="86"/>
    </row>
    <row r="3791" spans="3:4" ht="12.95" customHeight="1">
      <c r="C3791" s="86"/>
      <c r="D3791" s="86"/>
    </row>
    <row r="3792" spans="3:4" ht="12.95" customHeight="1">
      <c r="C3792" s="86"/>
      <c r="D3792" s="86"/>
    </row>
    <row r="3793" spans="3:4" ht="12.95" customHeight="1">
      <c r="C3793" s="86"/>
      <c r="D3793" s="86"/>
    </row>
    <row r="3794" spans="3:4" ht="12.95" customHeight="1">
      <c r="C3794" s="86"/>
      <c r="D3794" s="86"/>
    </row>
    <row r="3795" spans="3:4" ht="12.95" customHeight="1">
      <c r="C3795" s="86"/>
      <c r="D3795" s="86"/>
    </row>
    <row r="3796" spans="3:4" ht="12.95" customHeight="1">
      <c r="C3796" s="86"/>
      <c r="D3796" s="86"/>
    </row>
    <row r="3797" spans="3:4" ht="12.95" customHeight="1">
      <c r="C3797" s="86"/>
      <c r="D3797" s="86"/>
    </row>
    <row r="3798" spans="3:4" ht="12.95" customHeight="1">
      <c r="C3798" s="86"/>
      <c r="D3798" s="86"/>
    </row>
    <row r="3799" spans="3:4" ht="12.95" customHeight="1">
      <c r="C3799" s="86"/>
      <c r="D3799" s="86"/>
    </row>
    <row r="3800" spans="3:4" ht="12.95" customHeight="1">
      <c r="C3800" s="86"/>
      <c r="D3800" s="86"/>
    </row>
    <row r="3801" spans="3:4" ht="12.95" customHeight="1">
      <c r="C3801" s="86"/>
      <c r="D3801" s="86"/>
    </row>
    <row r="3802" spans="3:4" ht="12.95" customHeight="1">
      <c r="C3802" s="86"/>
      <c r="D3802" s="86"/>
    </row>
    <row r="3803" spans="3:4" ht="12.95" customHeight="1">
      <c r="C3803" s="86"/>
      <c r="D3803" s="86"/>
    </row>
    <row r="3804" spans="3:4" ht="12.95" customHeight="1">
      <c r="C3804" s="86"/>
      <c r="D3804" s="86"/>
    </row>
    <row r="3805" spans="3:4" ht="12.95" customHeight="1">
      <c r="C3805" s="86"/>
      <c r="D3805" s="86"/>
    </row>
    <row r="3806" spans="3:4" ht="12.95" customHeight="1">
      <c r="C3806" s="86"/>
      <c r="D3806" s="86"/>
    </row>
    <row r="3807" spans="3:4" ht="12.95" customHeight="1">
      <c r="C3807" s="86"/>
      <c r="D3807" s="86"/>
    </row>
    <row r="3808" spans="3:4" ht="12.95" customHeight="1">
      <c r="C3808" s="86"/>
      <c r="D3808" s="86"/>
    </row>
    <row r="3809" spans="3:4" ht="12.95" customHeight="1">
      <c r="C3809" s="86"/>
      <c r="D3809" s="86"/>
    </row>
    <row r="3810" spans="3:4" ht="12.95" customHeight="1">
      <c r="C3810" s="86"/>
      <c r="D3810" s="86"/>
    </row>
    <row r="3811" spans="3:4" ht="12.95" customHeight="1">
      <c r="C3811" s="86"/>
      <c r="D3811" s="86"/>
    </row>
    <row r="3812" spans="3:4" ht="12.95" customHeight="1">
      <c r="C3812" s="86"/>
      <c r="D3812" s="86"/>
    </row>
    <row r="3813" spans="3:4" ht="12.95" customHeight="1">
      <c r="C3813" s="86"/>
      <c r="D3813" s="86"/>
    </row>
    <row r="3814" spans="3:4" ht="12.95" customHeight="1">
      <c r="C3814" s="86"/>
      <c r="D3814" s="86"/>
    </row>
    <row r="3815" spans="3:4" ht="12.95" customHeight="1">
      <c r="C3815" s="86"/>
      <c r="D3815" s="86"/>
    </row>
    <row r="3816" spans="3:4" ht="12.95" customHeight="1">
      <c r="C3816" s="86"/>
      <c r="D3816" s="86"/>
    </row>
    <row r="3817" spans="3:4" ht="12.95" customHeight="1">
      <c r="C3817" s="86"/>
      <c r="D3817" s="86"/>
    </row>
    <row r="3818" spans="3:4" ht="12.95" customHeight="1">
      <c r="C3818" s="86"/>
      <c r="D3818" s="86"/>
    </row>
    <row r="3819" spans="3:4" ht="12.95" customHeight="1">
      <c r="C3819" s="86"/>
      <c r="D3819" s="86"/>
    </row>
    <row r="3820" spans="3:4" ht="12.95" customHeight="1">
      <c r="C3820" s="86"/>
      <c r="D3820" s="86"/>
    </row>
    <row r="3821" spans="3:4" ht="12.95" customHeight="1">
      <c r="C3821" s="86"/>
      <c r="D3821" s="86"/>
    </row>
    <row r="3822" spans="3:4" ht="12.95" customHeight="1">
      <c r="C3822" s="86"/>
      <c r="D3822" s="86"/>
    </row>
    <row r="3823" spans="3:4" ht="12.95" customHeight="1">
      <c r="C3823" s="86"/>
      <c r="D3823" s="86"/>
    </row>
    <row r="3824" spans="3:4" ht="12.95" customHeight="1">
      <c r="C3824" s="86"/>
      <c r="D3824" s="86"/>
    </row>
    <row r="3825" spans="3:4" ht="12.95" customHeight="1">
      <c r="C3825" s="86"/>
      <c r="D3825" s="86"/>
    </row>
    <row r="3826" spans="3:4" ht="12.95" customHeight="1">
      <c r="C3826" s="86"/>
      <c r="D3826" s="86"/>
    </row>
    <row r="3827" spans="3:4" ht="12.95" customHeight="1">
      <c r="C3827" s="86"/>
      <c r="D3827" s="86"/>
    </row>
    <row r="3828" spans="3:4" ht="12.95" customHeight="1">
      <c r="C3828" s="86"/>
      <c r="D3828" s="86"/>
    </row>
    <row r="3829" spans="3:4" ht="12.95" customHeight="1">
      <c r="C3829" s="86"/>
      <c r="D3829" s="86"/>
    </row>
    <row r="3830" spans="3:4" ht="12.95" customHeight="1">
      <c r="C3830" s="86"/>
      <c r="D3830" s="86"/>
    </row>
    <row r="3831" spans="3:4" ht="12.95" customHeight="1">
      <c r="C3831" s="86"/>
      <c r="D3831" s="86"/>
    </row>
    <row r="3832" spans="3:4" ht="12.95" customHeight="1">
      <c r="C3832" s="86"/>
      <c r="D3832" s="86"/>
    </row>
    <row r="3833" spans="3:4" ht="12.95" customHeight="1">
      <c r="C3833" s="86"/>
      <c r="D3833" s="86"/>
    </row>
    <row r="3834" spans="3:4" ht="12.95" customHeight="1">
      <c r="C3834" s="86"/>
      <c r="D3834" s="86"/>
    </row>
    <row r="3835" spans="3:4" ht="12.95" customHeight="1">
      <c r="C3835" s="86"/>
      <c r="D3835" s="86"/>
    </row>
    <row r="3836" spans="3:4" ht="12.95" customHeight="1">
      <c r="C3836" s="86"/>
      <c r="D3836" s="86"/>
    </row>
    <row r="3837" spans="3:4" ht="12.95" customHeight="1">
      <c r="C3837" s="86"/>
      <c r="D3837" s="86"/>
    </row>
    <row r="3838" spans="3:4" ht="12.95" customHeight="1">
      <c r="C3838" s="86"/>
      <c r="D3838" s="86"/>
    </row>
    <row r="3839" spans="3:4" ht="12.95" customHeight="1">
      <c r="C3839" s="86"/>
      <c r="D3839" s="86"/>
    </row>
    <row r="3840" spans="3:4" ht="12.95" customHeight="1">
      <c r="C3840" s="86"/>
      <c r="D3840" s="86"/>
    </row>
    <row r="3841" spans="3:4" ht="12.95" customHeight="1">
      <c r="C3841" s="86"/>
      <c r="D3841" s="86"/>
    </row>
    <row r="3842" spans="3:4" ht="12.95" customHeight="1">
      <c r="C3842" s="86"/>
      <c r="D3842" s="86"/>
    </row>
    <row r="3843" spans="3:4" ht="12.95" customHeight="1">
      <c r="C3843" s="86"/>
      <c r="D3843" s="86"/>
    </row>
    <row r="3844" spans="3:4" ht="12.95" customHeight="1">
      <c r="C3844" s="86"/>
      <c r="D3844" s="86"/>
    </row>
    <row r="3845" spans="3:4" ht="12.95" customHeight="1">
      <c r="C3845" s="86"/>
      <c r="D3845" s="86"/>
    </row>
    <row r="3846" spans="3:4" ht="12.95" customHeight="1">
      <c r="C3846" s="86"/>
      <c r="D3846" s="86"/>
    </row>
    <row r="3847" spans="3:4" ht="12.95" customHeight="1">
      <c r="C3847" s="86"/>
      <c r="D3847" s="86"/>
    </row>
    <row r="3848" spans="3:4" ht="12.95" customHeight="1">
      <c r="C3848" s="86"/>
      <c r="D3848" s="86"/>
    </row>
    <row r="3849" spans="3:4" ht="12.95" customHeight="1">
      <c r="C3849" s="86"/>
      <c r="D3849" s="86"/>
    </row>
    <row r="3850" spans="3:4" ht="12.95" customHeight="1">
      <c r="C3850" s="86"/>
      <c r="D3850" s="86"/>
    </row>
    <row r="3851" spans="3:4" ht="12.95" customHeight="1">
      <c r="C3851" s="86"/>
      <c r="D3851" s="86"/>
    </row>
    <row r="3852" spans="3:4" ht="12.95" customHeight="1">
      <c r="C3852" s="86"/>
      <c r="D3852" s="86"/>
    </row>
    <row r="3853" spans="3:4" ht="12.95" customHeight="1">
      <c r="C3853" s="86"/>
      <c r="D3853" s="86"/>
    </row>
    <row r="3854" spans="3:4" ht="12.95" customHeight="1">
      <c r="C3854" s="86"/>
      <c r="D3854" s="86"/>
    </row>
    <row r="3855" spans="3:4" ht="12.95" customHeight="1">
      <c r="C3855" s="86"/>
      <c r="D3855" s="86"/>
    </row>
    <row r="3856" spans="3:4" ht="12.95" customHeight="1">
      <c r="C3856" s="86"/>
      <c r="D3856" s="86"/>
    </row>
    <row r="3857" spans="3:4" ht="12.95" customHeight="1">
      <c r="C3857" s="86"/>
      <c r="D3857" s="86"/>
    </row>
    <row r="3858" spans="3:4" ht="12.95" customHeight="1">
      <c r="C3858" s="86"/>
      <c r="D3858" s="86"/>
    </row>
    <row r="3859" spans="3:4" ht="12.95" customHeight="1">
      <c r="C3859" s="86"/>
      <c r="D3859" s="86"/>
    </row>
    <row r="3860" spans="3:4" ht="12.95" customHeight="1">
      <c r="C3860" s="86"/>
      <c r="D3860" s="86"/>
    </row>
    <row r="3861" spans="3:4" ht="12.95" customHeight="1">
      <c r="C3861" s="86"/>
      <c r="D3861" s="86"/>
    </row>
    <row r="3862" spans="3:4" ht="12.95" customHeight="1">
      <c r="C3862" s="86"/>
      <c r="D3862" s="86"/>
    </row>
    <row r="3863" spans="3:4" ht="12.95" customHeight="1">
      <c r="C3863" s="86"/>
      <c r="D3863" s="86"/>
    </row>
    <row r="3864" spans="3:4" ht="12.95" customHeight="1">
      <c r="C3864" s="86"/>
      <c r="D3864" s="86"/>
    </row>
    <row r="3865" spans="3:4" ht="12.95" customHeight="1">
      <c r="C3865" s="86"/>
      <c r="D3865" s="86"/>
    </row>
    <row r="3866" spans="3:4" ht="12.95" customHeight="1">
      <c r="C3866" s="86"/>
      <c r="D3866" s="86"/>
    </row>
    <row r="3867" spans="3:4" ht="12.95" customHeight="1">
      <c r="C3867" s="86"/>
      <c r="D3867" s="86"/>
    </row>
    <row r="3868" spans="3:4" ht="12.95" customHeight="1">
      <c r="C3868" s="86"/>
      <c r="D3868" s="86"/>
    </row>
    <row r="3869" spans="3:4" ht="12.95" customHeight="1">
      <c r="C3869" s="86"/>
      <c r="D3869" s="86"/>
    </row>
    <row r="3870" spans="3:4" ht="12.95" customHeight="1">
      <c r="C3870" s="86"/>
      <c r="D3870" s="86"/>
    </row>
    <row r="3871" spans="3:4" ht="12.95" customHeight="1">
      <c r="C3871" s="86"/>
      <c r="D3871" s="86"/>
    </row>
    <row r="3872" spans="3:4" ht="12.95" customHeight="1">
      <c r="C3872" s="86"/>
      <c r="D3872" s="86"/>
    </row>
    <row r="3873" spans="3:4" ht="12.95" customHeight="1">
      <c r="C3873" s="86"/>
      <c r="D3873" s="86"/>
    </row>
    <row r="3874" spans="3:4" ht="12.95" customHeight="1">
      <c r="C3874" s="86"/>
      <c r="D3874" s="86"/>
    </row>
    <row r="3875" spans="3:4" ht="12.95" customHeight="1">
      <c r="C3875" s="86"/>
      <c r="D3875" s="86"/>
    </row>
    <row r="3876" spans="3:4" ht="12.95" customHeight="1">
      <c r="C3876" s="86"/>
      <c r="D3876" s="86"/>
    </row>
    <row r="3877" spans="3:4" ht="12.95" customHeight="1">
      <c r="C3877" s="86"/>
      <c r="D3877" s="86"/>
    </row>
    <row r="3878" spans="3:4" ht="12.95" customHeight="1">
      <c r="C3878" s="86"/>
      <c r="D3878" s="86"/>
    </row>
    <row r="3879" spans="3:4" ht="12.95" customHeight="1">
      <c r="C3879" s="86"/>
      <c r="D3879" s="86"/>
    </row>
    <row r="3880" spans="3:4" ht="12.95" customHeight="1">
      <c r="C3880" s="86"/>
      <c r="D3880" s="86"/>
    </row>
    <row r="3881" spans="3:4" ht="12.95" customHeight="1">
      <c r="C3881" s="86"/>
      <c r="D3881" s="86"/>
    </row>
    <row r="3882" spans="3:4" ht="12.95" customHeight="1">
      <c r="C3882" s="86"/>
      <c r="D3882" s="86"/>
    </row>
    <row r="3883" spans="3:4" ht="12.95" customHeight="1">
      <c r="C3883" s="86"/>
      <c r="D3883" s="86"/>
    </row>
    <row r="3884" spans="3:4" ht="12.95" customHeight="1">
      <c r="C3884" s="86"/>
      <c r="D3884" s="86"/>
    </row>
    <row r="3885" spans="3:4" ht="12.95" customHeight="1">
      <c r="C3885" s="86"/>
      <c r="D3885" s="86"/>
    </row>
    <row r="3886" spans="3:4" ht="12.95" customHeight="1">
      <c r="C3886" s="86"/>
      <c r="D3886" s="86"/>
    </row>
    <row r="3887" spans="3:4" ht="12.95" customHeight="1">
      <c r="C3887" s="86"/>
      <c r="D3887" s="86"/>
    </row>
    <row r="3888" spans="3:4" ht="12.95" customHeight="1">
      <c r="C3888" s="86"/>
      <c r="D3888" s="86"/>
    </row>
    <row r="3889" spans="3:4" ht="12.95" customHeight="1">
      <c r="C3889" s="86"/>
      <c r="D3889" s="86"/>
    </row>
    <row r="3890" spans="3:4" ht="12.95" customHeight="1">
      <c r="C3890" s="86"/>
      <c r="D3890" s="86"/>
    </row>
    <row r="3891" spans="3:4" ht="12.95" customHeight="1">
      <c r="C3891" s="86"/>
      <c r="D3891" s="86"/>
    </row>
    <row r="3892" spans="3:4" ht="12.95" customHeight="1">
      <c r="C3892" s="86"/>
      <c r="D3892" s="86"/>
    </row>
    <row r="3893" spans="3:4" ht="12.95" customHeight="1">
      <c r="C3893" s="86"/>
      <c r="D3893" s="86"/>
    </row>
    <row r="3894" spans="3:4" ht="12.95" customHeight="1">
      <c r="C3894" s="86"/>
      <c r="D3894" s="86"/>
    </row>
    <row r="3895" spans="3:4" ht="12.95" customHeight="1">
      <c r="C3895" s="86"/>
      <c r="D3895" s="86"/>
    </row>
    <row r="3896" spans="3:4" ht="12.95" customHeight="1">
      <c r="C3896" s="86"/>
      <c r="D3896" s="86"/>
    </row>
    <row r="3897" spans="3:4" ht="12.95" customHeight="1">
      <c r="C3897" s="86"/>
      <c r="D3897" s="86"/>
    </row>
    <row r="3898" spans="3:4" ht="12.95" customHeight="1">
      <c r="C3898" s="86"/>
      <c r="D3898" s="86"/>
    </row>
    <row r="3899" spans="3:4" ht="12.95" customHeight="1">
      <c r="C3899" s="86"/>
      <c r="D3899" s="86"/>
    </row>
    <row r="3900" spans="3:4" ht="12.95" customHeight="1">
      <c r="C3900" s="86"/>
      <c r="D3900" s="86"/>
    </row>
    <row r="3901" spans="3:4" ht="12.95" customHeight="1">
      <c r="C3901" s="86"/>
      <c r="D3901" s="86"/>
    </row>
    <row r="3902" spans="3:4" ht="12.95" customHeight="1">
      <c r="C3902" s="86"/>
      <c r="D3902" s="86"/>
    </row>
    <row r="3903" spans="3:4" ht="12.95" customHeight="1">
      <c r="C3903" s="86"/>
      <c r="D3903" s="86"/>
    </row>
    <row r="3904" spans="3:4" ht="12.95" customHeight="1">
      <c r="C3904" s="86"/>
      <c r="D3904" s="86"/>
    </row>
    <row r="3905" spans="3:4" ht="12.95" customHeight="1">
      <c r="C3905" s="86"/>
      <c r="D3905" s="86"/>
    </row>
    <row r="3906" spans="3:4" ht="12.95" customHeight="1">
      <c r="C3906" s="86"/>
      <c r="D3906" s="86"/>
    </row>
    <row r="3907" spans="3:4" ht="12.95" customHeight="1">
      <c r="C3907" s="86"/>
      <c r="D3907" s="86"/>
    </row>
    <row r="3908" spans="3:4" ht="12.95" customHeight="1">
      <c r="C3908" s="86"/>
      <c r="D3908" s="86"/>
    </row>
    <row r="3909" spans="3:4" ht="12.95" customHeight="1">
      <c r="C3909" s="86"/>
      <c r="D3909" s="86"/>
    </row>
    <row r="3910" spans="3:4" ht="12.95" customHeight="1">
      <c r="C3910" s="86"/>
      <c r="D3910" s="86"/>
    </row>
    <row r="3911" spans="3:4" ht="12.95" customHeight="1">
      <c r="C3911" s="86"/>
      <c r="D3911" s="86"/>
    </row>
    <row r="3912" spans="3:4" ht="12.95" customHeight="1">
      <c r="C3912" s="86"/>
      <c r="D3912" s="86"/>
    </row>
    <row r="3913" spans="3:4" ht="12.95" customHeight="1">
      <c r="C3913" s="86"/>
      <c r="D3913" s="86"/>
    </row>
    <row r="3914" spans="3:4" ht="12.95" customHeight="1">
      <c r="C3914" s="86"/>
      <c r="D3914" s="86"/>
    </row>
    <row r="3915" spans="3:4" ht="12.95" customHeight="1">
      <c r="C3915" s="86"/>
      <c r="D3915" s="86"/>
    </row>
    <row r="3916" spans="3:4" ht="12.95" customHeight="1">
      <c r="C3916" s="86"/>
      <c r="D3916" s="86"/>
    </row>
    <row r="3917" spans="3:4" ht="12.95" customHeight="1">
      <c r="C3917" s="86"/>
      <c r="D3917" s="86"/>
    </row>
    <row r="3918" spans="3:4" ht="12.95" customHeight="1">
      <c r="C3918" s="86"/>
      <c r="D3918" s="86"/>
    </row>
    <row r="3919" spans="3:4" ht="12.95" customHeight="1">
      <c r="C3919" s="86"/>
      <c r="D3919" s="86"/>
    </row>
    <row r="3920" spans="3:4" ht="12.95" customHeight="1">
      <c r="C3920" s="86"/>
      <c r="D3920" s="86"/>
    </row>
    <row r="3921" spans="3:4" ht="12.95" customHeight="1">
      <c r="C3921" s="86"/>
      <c r="D3921" s="86"/>
    </row>
    <row r="3922" spans="3:4" ht="12.95" customHeight="1">
      <c r="C3922" s="86"/>
      <c r="D3922" s="86"/>
    </row>
    <row r="3923" spans="3:4" ht="12.95" customHeight="1">
      <c r="C3923" s="86"/>
      <c r="D3923" s="86"/>
    </row>
    <row r="3924" spans="3:4" ht="12.95" customHeight="1">
      <c r="C3924" s="86"/>
      <c r="D3924" s="86"/>
    </row>
    <row r="3925" spans="3:4" ht="12.95" customHeight="1">
      <c r="C3925" s="86"/>
      <c r="D3925" s="86"/>
    </row>
    <row r="3926" spans="3:4" ht="12.95" customHeight="1">
      <c r="C3926" s="86"/>
      <c r="D3926" s="86"/>
    </row>
    <row r="3927" spans="3:4" ht="12.95" customHeight="1">
      <c r="C3927" s="86"/>
      <c r="D3927" s="86"/>
    </row>
    <row r="3928" spans="3:4" ht="12.95" customHeight="1">
      <c r="C3928" s="86"/>
      <c r="D3928" s="86"/>
    </row>
    <row r="3929" spans="3:4" ht="12.95" customHeight="1">
      <c r="C3929" s="86"/>
      <c r="D3929" s="86"/>
    </row>
    <row r="3930" spans="3:4" ht="12.95" customHeight="1">
      <c r="C3930" s="86"/>
      <c r="D3930" s="86"/>
    </row>
    <row r="3931" spans="3:4" ht="12.95" customHeight="1">
      <c r="C3931" s="86"/>
      <c r="D3931" s="86"/>
    </row>
    <row r="3932" spans="3:4" ht="12.95" customHeight="1">
      <c r="C3932" s="86"/>
      <c r="D3932" s="86"/>
    </row>
    <row r="3933" spans="3:4" ht="12.95" customHeight="1">
      <c r="C3933" s="86"/>
      <c r="D3933" s="86"/>
    </row>
    <row r="3934" spans="3:4" ht="12.95" customHeight="1">
      <c r="C3934" s="86"/>
      <c r="D3934" s="86"/>
    </row>
    <row r="3935" spans="3:4" ht="12.95" customHeight="1">
      <c r="C3935" s="86"/>
      <c r="D3935" s="86"/>
    </row>
    <row r="3936" spans="3:4" ht="12.95" customHeight="1">
      <c r="C3936" s="86"/>
      <c r="D3936" s="86"/>
    </row>
    <row r="3937" spans="3:4" ht="12.95" customHeight="1">
      <c r="C3937" s="86"/>
      <c r="D3937" s="86"/>
    </row>
    <row r="3938" spans="3:4" ht="12.95" customHeight="1">
      <c r="C3938" s="86"/>
      <c r="D3938" s="86"/>
    </row>
    <row r="3939" spans="3:4" ht="12.95" customHeight="1">
      <c r="C3939" s="86"/>
      <c r="D3939" s="86"/>
    </row>
    <row r="3940" spans="3:4" ht="12.95" customHeight="1">
      <c r="C3940" s="86"/>
      <c r="D3940" s="86"/>
    </row>
    <row r="3941" spans="3:4" ht="12.95" customHeight="1">
      <c r="C3941" s="86"/>
      <c r="D3941" s="86"/>
    </row>
    <row r="3942" spans="3:4" ht="12.95" customHeight="1">
      <c r="C3942" s="86"/>
      <c r="D3942" s="86"/>
    </row>
    <row r="3943" spans="3:4" ht="12.95" customHeight="1">
      <c r="C3943" s="86"/>
      <c r="D3943" s="86"/>
    </row>
    <row r="3944" spans="3:4" ht="12.95" customHeight="1">
      <c r="C3944" s="86"/>
      <c r="D3944" s="86"/>
    </row>
    <row r="3945" spans="3:4" ht="12.95" customHeight="1">
      <c r="C3945" s="86"/>
      <c r="D3945" s="86"/>
    </row>
    <row r="3946" spans="3:4" ht="12.95" customHeight="1">
      <c r="C3946" s="86"/>
      <c r="D3946" s="86"/>
    </row>
    <row r="3947" spans="3:4" ht="12.95" customHeight="1">
      <c r="C3947" s="86"/>
      <c r="D3947" s="86"/>
    </row>
    <row r="3948" spans="3:4" ht="12.95" customHeight="1">
      <c r="C3948" s="86"/>
      <c r="D3948" s="86"/>
    </row>
    <row r="3949" spans="3:4" ht="12.95" customHeight="1">
      <c r="C3949" s="86"/>
      <c r="D3949" s="86"/>
    </row>
    <row r="3950" spans="3:4" ht="12.95" customHeight="1">
      <c r="C3950" s="86"/>
      <c r="D3950" s="86"/>
    </row>
    <row r="3951" spans="3:4" ht="12.95" customHeight="1">
      <c r="C3951" s="86"/>
      <c r="D3951" s="86"/>
    </row>
    <row r="3952" spans="3:4" ht="12.95" customHeight="1">
      <c r="C3952" s="86"/>
      <c r="D3952" s="86"/>
    </row>
    <row r="3953" spans="3:4" ht="12.95" customHeight="1">
      <c r="C3953" s="86"/>
      <c r="D3953" s="86"/>
    </row>
    <row r="3954" spans="3:4" ht="12.95" customHeight="1">
      <c r="C3954" s="86"/>
      <c r="D3954" s="86"/>
    </row>
    <row r="3955" spans="3:4" ht="12.95" customHeight="1">
      <c r="C3955" s="86"/>
      <c r="D3955" s="86"/>
    </row>
    <row r="3956" spans="3:4" ht="12.95" customHeight="1">
      <c r="C3956" s="86"/>
      <c r="D3956" s="86"/>
    </row>
    <row r="3957" spans="3:4" ht="12.95" customHeight="1">
      <c r="C3957" s="86"/>
      <c r="D3957" s="86"/>
    </row>
    <row r="3958" spans="3:4" ht="12.95" customHeight="1">
      <c r="C3958" s="86"/>
      <c r="D3958" s="86"/>
    </row>
    <row r="3959" spans="3:4" ht="12.95" customHeight="1">
      <c r="C3959" s="86"/>
      <c r="D3959" s="86"/>
    </row>
    <row r="3960" spans="3:4" ht="12.95" customHeight="1">
      <c r="C3960" s="86"/>
      <c r="D3960" s="86"/>
    </row>
    <row r="3961" spans="3:4" ht="12.95" customHeight="1">
      <c r="C3961" s="86"/>
      <c r="D3961" s="86"/>
    </row>
    <row r="3962" spans="3:4" ht="12.95" customHeight="1">
      <c r="C3962" s="86"/>
      <c r="D3962" s="86"/>
    </row>
    <row r="3963" spans="3:4" ht="12.95" customHeight="1">
      <c r="C3963" s="86"/>
      <c r="D3963" s="86"/>
    </row>
    <row r="3964" spans="3:4" ht="12.95" customHeight="1">
      <c r="C3964" s="86"/>
      <c r="D3964" s="86"/>
    </row>
    <row r="3965" spans="3:4" ht="12.95" customHeight="1">
      <c r="C3965" s="86"/>
      <c r="D3965" s="86"/>
    </row>
    <row r="3966" spans="3:4" ht="12.95" customHeight="1">
      <c r="C3966" s="86"/>
      <c r="D3966" s="86"/>
    </row>
    <row r="3967" spans="3:4" ht="12.95" customHeight="1">
      <c r="C3967" s="86"/>
      <c r="D3967" s="86"/>
    </row>
    <row r="3968" spans="3:4" ht="12.95" customHeight="1">
      <c r="C3968" s="86"/>
      <c r="D3968" s="86"/>
    </row>
    <row r="3969" spans="3:4" ht="12.95" customHeight="1">
      <c r="C3969" s="86"/>
      <c r="D3969" s="86"/>
    </row>
    <row r="3970" spans="3:4" ht="12.95" customHeight="1">
      <c r="C3970" s="86"/>
      <c r="D3970" s="86"/>
    </row>
    <row r="3971" spans="3:4" ht="12.95" customHeight="1">
      <c r="C3971" s="86"/>
      <c r="D3971" s="86"/>
    </row>
    <row r="3972" spans="3:4" ht="12.95" customHeight="1">
      <c r="C3972" s="86"/>
      <c r="D3972" s="86"/>
    </row>
    <row r="3973" spans="3:4" ht="12.95" customHeight="1">
      <c r="C3973" s="86"/>
      <c r="D3973" s="86"/>
    </row>
    <row r="3974" spans="3:4" ht="12.95" customHeight="1">
      <c r="C3974" s="86"/>
      <c r="D3974" s="86"/>
    </row>
    <row r="3975" spans="3:4" ht="12.95" customHeight="1">
      <c r="C3975" s="86"/>
      <c r="D3975" s="86"/>
    </row>
    <row r="3976" spans="3:4" ht="12.95" customHeight="1">
      <c r="C3976" s="86"/>
      <c r="D3976" s="86"/>
    </row>
    <row r="3977" spans="3:4" ht="12.95" customHeight="1">
      <c r="C3977" s="86"/>
      <c r="D3977" s="86"/>
    </row>
    <row r="3978" spans="3:4" ht="12.95" customHeight="1">
      <c r="C3978" s="86"/>
      <c r="D3978" s="86"/>
    </row>
    <row r="3979" spans="3:4" ht="12.95" customHeight="1">
      <c r="C3979" s="86"/>
      <c r="D3979" s="86"/>
    </row>
    <row r="3980" spans="3:4" ht="12.95" customHeight="1">
      <c r="C3980" s="86"/>
      <c r="D3980" s="86"/>
    </row>
    <row r="3981" spans="3:4" ht="12.95" customHeight="1">
      <c r="C3981" s="86"/>
      <c r="D3981" s="86"/>
    </row>
    <row r="3982" spans="3:4" ht="12.95" customHeight="1">
      <c r="C3982" s="86"/>
      <c r="D3982" s="86"/>
    </row>
    <row r="3983" spans="3:4" ht="12.95" customHeight="1">
      <c r="C3983" s="86"/>
      <c r="D3983" s="86"/>
    </row>
    <row r="3984" spans="3:4" ht="12.95" customHeight="1">
      <c r="C3984" s="86"/>
      <c r="D3984" s="86"/>
    </row>
    <row r="3985" spans="3:4" ht="12.95" customHeight="1">
      <c r="C3985" s="86"/>
      <c r="D3985" s="86"/>
    </row>
    <row r="3986" spans="3:4" ht="12.95" customHeight="1">
      <c r="C3986" s="86"/>
      <c r="D3986" s="86"/>
    </row>
    <row r="3987" spans="3:4" ht="12.95" customHeight="1">
      <c r="C3987" s="86"/>
      <c r="D3987" s="86"/>
    </row>
    <row r="3988" spans="3:4" ht="12.95" customHeight="1">
      <c r="C3988" s="86"/>
      <c r="D3988" s="86"/>
    </row>
    <row r="3989" spans="3:4" ht="12.95" customHeight="1">
      <c r="C3989" s="86"/>
      <c r="D3989" s="86"/>
    </row>
    <row r="3990" spans="3:4" ht="12.95" customHeight="1">
      <c r="C3990" s="86"/>
      <c r="D3990" s="86"/>
    </row>
    <row r="3991" spans="3:4" ht="12.95" customHeight="1">
      <c r="C3991" s="86"/>
      <c r="D3991" s="86"/>
    </row>
    <row r="3992" spans="3:4" ht="12.95" customHeight="1">
      <c r="C3992" s="86"/>
      <c r="D3992" s="86"/>
    </row>
    <row r="3993" spans="3:4" ht="12.95" customHeight="1">
      <c r="C3993" s="86"/>
      <c r="D3993" s="86"/>
    </row>
    <row r="3994" spans="3:4" ht="12.95" customHeight="1">
      <c r="C3994" s="86"/>
      <c r="D3994" s="86"/>
    </row>
    <row r="3995" spans="3:4" ht="12.95" customHeight="1">
      <c r="C3995" s="86"/>
      <c r="D3995" s="86"/>
    </row>
    <row r="3996" spans="3:4" ht="12.95" customHeight="1">
      <c r="C3996" s="86"/>
      <c r="D3996" s="86"/>
    </row>
    <row r="3997" spans="3:4" ht="12.95" customHeight="1">
      <c r="C3997" s="86"/>
      <c r="D3997" s="86"/>
    </row>
    <row r="3998" spans="3:4" ht="12.95" customHeight="1">
      <c r="C3998" s="86"/>
      <c r="D3998" s="86"/>
    </row>
    <row r="3999" spans="3:4" ht="12.95" customHeight="1">
      <c r="C3999" s="86"/>
      <c r="D3999" s="86"/>
    </row>
    <row r="4000" spans="3:4" ht="12.95" customHeight="1">
      <c r="C4000" s="86"/>
      <c r="D4000" s="86"/>
    </row>
    <row r="4001" spans="3:4" ht="12.95" customHeight="1">
      <c r="C4001" s="86"/>
      <c r="D4001" s="86"/>
    </row>
    <row r="4002" spans="3:4" ht="12.95" customHeight="1">
      <c r="C4002" s="86"/>
      <c r="D4002" s="86"/>
    </row>
    <row r="4003" spans="3:4" ht="12.95" customHeight="1">
      <c r="C4003" s="86"/>
      <c r="D4003" s="86"/>
    </row>
    <row r="4004" spans="3:4" ht="12.95" customHeight="1">
      <c r="C4004" s="86"/>
      <c r="D4004" s="86"/>
    </row>
    <row r="4005" spans="3:4" ht="12.95" customHeight="1">
      <c r="C4005" s="86"/>
      <c r="D4005" s="86"/>
    </row>
    <row r="4006" spans="3:4" ht="12.95" customHeight="1">
      <c r="C4006" s="86"/>
      <c r="D4006" s="86"/>
    </row>
    <row r="4007" spans="3:4" ht="12.95" customHeight="1">
      <c r="C4007" s="86"/>
      <c r="D4007" s="86"/>
    </row>
    <row r="4008" spans="3:4" ht="12.95" customHeight="1">
      <c r="C4008" s="86"/>
      <c r="D4008" s="86"/>
    </row>
    <row r="4009" spans="3:4" ht="12.95" customHeight="1">
      <c r="C4009" s="86"/>
      <c r="D4009" s="86"/>
    </row>
    <row r="4010" spans="3:4" ht="12.95" customHeight="1">
      <c r="C4010" s="86"/>
      <c r="D4010" s="86"/>
    </row>
    <row r="4011" spans="3:4" ht="12.95" customHeight="1">
      <c r="C4011" s="86"/>
      <c r="D4011" s="86"/>
    </row>
    <row r="4012" spans="3:4" ht="12.95" customHeight="1">
      <c r="C4012" s="86"/>
      <c r="D4012" s="86"/>
    </row>
    <row r="4013" spans="3:4" ht="12.95" customHeight="1">
      <c r="C4013" s="86"/>
      <c r="D4013" s="86"/>
    </row>
    <row r="4014" spans="3:4" ht="12.95" customHeight="1">
      <c r="C4014" s="86"/>
      <c r="D4014" s="86"/>
    </row>
    <row r="4015" spans="3:4" ht="12.95" customHeight="1">
      <c r="C4015" s="86"/>
      <c r="D4015" s="86"/>
    </row>
    <row r="4016" spans="3:4" ht="12.95" customHeight="1">
      <c r="C4016" s="86"/>
      <c r="D4016" s="86"/>
    </row>
    <row r="4017" spans="3:4" ht="12.95" customHeight="1">
      <c r="C4017" s="86"/>
      <c r="D4017" s="86"/>
    </row>
    <row r="4018" spans="3:4" ht="12.95" customHeight="1">
      <c r="C4018" s="86"/>
      <c r="D4018" s="86"/>
    </row>
    <row r="4019" spans="3:4" ht="12.95" customHeight="1">
      <c r="C4019" s="86"/>
      <c r="D4019" s="86"/>
    </row>
    <row r="4020" spans="3:4" ht="12.95" customHeight="1">
      <c r="C4020" s="86"/>
      <c r="D4020" s="86"/>
    </row>
    <row r="4021" spans="3:4" ht="12.95" customHeight="1">
      <c r="C4021" s="86"/>
      <c r="D4021" s="86"/>
    </row>
    <row r="4022" spans="3:4" ht="12.95" customHeight="1">
      <c r="C4022" s="86"/>
      <c r="D4022" s="86"/>
    </row>
    <row r="4023" spans="3:4" ht="12.95" customHeight="1">
      <c r="C4023" s="86"/>
      <c r="D4023" s="86"/>
    </row>
    <row r="4024" spans="3:4" ht="12.95" customHeight="1">
      <c r="C4024" s="86"/>
      <c r="D4024" s="86"/>
    </row>
    <row r="4025" spans="3:4" ht="12.95" customHeight="1">
      <c r="C4025" s="86"/>
      <c r="D4025" s="86"/>
    </row>
    <row r="4026" spans="3:4" ht="12.95" customHeight="1">
      <c r="C4026" s="86"/>
      <c r="D4026" s="86"/>
    </row>
    <row r="4027" spans="3:4" ht="12.95" customHeight="1">
      <c r="C4027" s="86"/>
      <c r="D4027" s="86"/>
    </row>
    <row r="4028" spans="3:4" ht="12.95" customHeight="1">
      <c r="C4028" s="86"/>
      <c r="D4028" s="86"/>
    </row>
    <row r="4029" spans="3:4" ht="12.95" customHeight="1">
      <c r="C4029" s="86"/>
      <c r="D4029" s="86"/>
    </row>
    <row r="4030" spans="3:4" ht="12.95" customHeight="1">
      <c r="C4030" s="86"/>
      <c r="D4030" s="86"/>
    </row>
    <row r="4031" spans="3:4" ht="12.95" customHeight="1">
      <c r="C4031" s="86"/>
      <c r="D4031" s="86"/>
    </row>
    <row r="4032" spans="3:4" ht="12.95" customHeight="1">
      <c r="C4032" s="86"/>
      <c r="D4032" s="86"/>
    </row>
    <row r="4033" spans="3:4" ht="12.95" customHeight="1">
      <c r="C4033" s="86"/>
      <c r="D4033" s="86"/>
    </row>
    <row r="4034" spans="3:4" ht="12.95" customHeight="1">
      <c r="C4034" s="86"/>
      <c r="D4034" s="86"/>
    </row>
    <row r="4035" spans="3:4" ht="12.95" customHeight="1">
      <c r="C4035" s="86"/>
      <c r="D4035" s="86"/>
    </row>
    <row r="4036" spans="3:4" ht="12.95" customHeight="1">
      <c r="C4036" s="86"/>
      <c r="D4036" s="86"/>
    </row>
    <row r="4037" spans="3:4" ht="12.95" customHeight="1">
      <c r="C4037" s="86"/>
      <c r="D4037" s="86"/>
    </row>
    <row r="4038" spans="3:4" ht="12.95" customHeight="1">
      <c r="C4038" s="86"/>
      <c r="D4038" s="86"/>
    </row>
    <row r="4039" spans="3:4" ht="12.95" customHeight="1">
      <c r="C4039" s="86"/>
      <c r="D4039" s="86"/>
    </row>
    <row r="4040" spans="3:4" ht="12.95" customHeight="1">
      <c r="C4040" s="86"/>
      <c r="D4040" s="86"/>
    </row>
    <row r="4041" spans="3:4" ht="12.95" customHeight="1">
      <c r="C4041" s="86"/>
      <c r="D4041" s="86"/>
    </row>
    <row r="4042" spans="3:4" ht="12.95" customHeight="1">
      <c r="C4042" s="86"/>
      <c r="D4042" s="86"/>
    </row>
    <row r="4043" spans="3:4" ht="12.95" customHeight="1">
      <c r="C4043" s="86"/>
      <c r="D4043" s="86"/>
    </row>
    <row r="4044" spans="3:4" ht="12.95" customHeight="1">
      <c r="C4044" s="86"/>
      <c r="D4044" s="86"/>
    </row>
    <row r="4045" spans="3:4" ht="12.95" customHeight="1">
      <c r="C4045" s="86"/>
      <c r="D4045" s="86"/>
    </row>
    <row r="4046" spans="3:4" ht="12.95" customHeight="1">
      <c r="C4046" s="86"/>
      <c r="D4046" s="86"/>
    </row>
    <row r="4047" spans="3:4" ht="12.95" customHeight="1">
      <c r="C4047" s="86"/>
      <c r="D4047" s="86"/>
    </row>
    <row r="4048" spans="3:4" ht="12.95" customHeight="1">
      <c r="C4048" s="86"/>
      <c r="D4048" s="86"/>
    </row>
    <row r="4049" spans="3:4" ht="12.95" customHeight="1">
      <c r="C4049" s="86"/>
      <c r="D4049" s="86"/>
    </row>
    <row r="4050" spans="3:4" ht="12.95" customHeight="1">
      <c r="C4050" s="86"/>
      <c r="D4050" s="86"/>
    </row>
    <row r="4051" spans="3:4" ht="12.95" customHeight="1">
      <c r="C4051" s="86"/>
      <c r="D4051" s="86"/>
    </row>
    <row r="4052" spans="3:4" ht="12.95" customHeight="1">
      <c r="C4052" s="86"/>
      <c r="D4052" s="86"/>
    </row>
    <row r="4053" spans="3:4" ht="12.95" customHeight="1">
      <c r="C4053" s="86"/>
      <c r="D4053" s="86"/>
    </row>
    <row r="4054" spans="3:4" ht="12.95" customHeight="1">
      <c r="C4054" s="86"/>
      <c r="D4054" s="86"/>
    </row>
    <row r="4055" spans="3:4" ht="12.95" customHeight="1">
      <c r="C4055" s="86"/>
      <c r="D4055" s="86"/>
    </row>
    <row r="4056" spans="3:4" ht="12.95" customHeight="1">
      <c r="C4056" s="86"/>
      <c r="D4056" s="86"/>
    </row>
    <row r="4057" spans="3:4" ht="12.95" customHeight="1">
      <c r="C4057" s="86"/>
      <c r="D4057" s="86"/>
    </row>
    <row r="4058" spans="3:4" ht="12.95" customHeight="1">
      <c r="C4058" s="86"/>
      <c r="D4058" s="86"/>
    </row>
    <row r="4059" spans="3:4" ht="12.95" customHeight="1">
      <c r="C4059" s="86"/>
      <c r="D4059" s="86"/>
    </row>
    <row r="4060" spans="3:4" ht="12.95" customHeight="1">
      <c r="C4060" s="86"/>
      <c r="D4060" s="86"/>
    </row>
    <row r="4061" spans="3:4" ht="12.95" customHeight="1">
      <c r="C4061" s="86"/>
      <c r="D4061" s="86"/>
    </row>
    <row r="4062" spans="3:4" ht="12.95" customHeight="1">
      <c r="C4062" s="86"/>
      <c r="D4062" s="86"/>
    </row>
    <row r="4063" spans="3:4" ht="12.95" customHeight="1">
      <c r="C4063" s="86"/>
      <c r="D4063" s="86"/>
    </row>
    <row r="4064" spans="3:4" ht="12.95" customHeight="1">
      <c r="C4064" s="86"/>
      <c r="D4064" s="86"/>
    </row>
    <row r="4065" spans="3:4" ht="12.95" customHeight="1">
      <c r="C4065" s="86"/>
      <c r="D4065" s="86"/>
    </row>
    <row r="4066" spans="3:4" ht="12.95" customHeight="1">
      <c r="C4066" s="86"/>
      <c r="D4066" s="86"/>
    </row>
    <row r="4067" spans="3:4" ht="12.95" customHeight="1">
      <c r="C4067" s="86"/>
      <c r="D4067" s="86"/>
    </row>
    <row r="4068" spans="3:4" ht="12.95" customHeight="1">
      <c r="C4068" s="86"/>
      <c r="D4068" s="86"/>
    </row>
    <row r="4069" spans="3:4" ht="12.95" customHeight="1">
      <c r="C4069" s="86"/>
      <c r="D4069" s="86"/>
    </row>
    <row r="4070" spans="3:4" ht="12.95" customHeight="1">
      <c r="C4070" s="86"/>
      <c r="D4070" s="86"/>
    </row>
    <row r="4071" spans="3:4" ht="12.95" customHeight="1">
      <c r="C4071" s="86"/>
      <c r="D4071" s="86"/>
    </row>
    <row r="4072" spans="3:4" ht="12.95" customHeight="1">
      <c r="C4072" s="86"/>
      <c r="D4072" s="86"/>
    </row>
    <row r="4073" spans="3:4" ht="12.95" customHeight="1">
      <c r="C4073" s="86"/>
      <c r="D4073" s="86"/>
    </row>
    <row r="4074" spans="3:4" ht="12.95" customHeight="1">
      <c r="C4074" s="86"/>
      <c r="D4074" s="86"/>
    </row>
    <row r="4075" spans="3:4" ht="12.95" customHeight="1">
      <c r="C4075" s="86"/>
      <c r="D4075" s="86"/>
    </row>
    <row r="4076" spans="3:4" ht="12.95" customHeight="1">
      <c r="C4076" s="86"/>
      <c r="D4076" s="86"/>
    </row>
    <row r="4077" spans="3:4" ht="12.95" customHeight="1">
      <c r="C4077" s="86"/>
      <c r="D4077" s="86"/>
    </row>
    <row r="4078" spans="3:4" ht="12.95" customHeight="1">
      <c r="C4078" s="86"/>
      <c r="D4078" s="86"/>
    </row>
    <row r="4079" spans="3:4" ht="12.95" customHeight="1">
      <c r="C4079" s="86"/>
      <c r="D4079" s="86"/>
    </row>
    <row r="4080" spans="3:4" ht="12.95" customHeight="1">
      <c r="C4080" s="86"/>
      <c r="D4080" s="86"/>
    </row>
    <row r="4081" spans="3:4" ht="12.95" customHeight="1">
      <c r="C4081" s="86"/>
      <c r="D4081" s="86"/>
    </row>
    <row r="4082" spans="3:4" ht="12.95" customHeight="1">
      <c r="C4082" s="86"/>
      <c r="D4082" s="86"/>
    </row>
    <row r="4083" spans="3:4" ht="12.95" customHeight="1">
      <c r="C4083" s="86"/>
      <c r="D4083" s="86"/>
    </row>
    <row r="4084" spans="3:4" ht="12.95" customHeight="1">
      <c r="C4084" s="86"/>
      <c r="D4084" s="86"/>
    </row>
    <row r="4085" spans="3:4" ht="12.95" customHeight="1">
      <c r="C4085" s="86"/>
      <c r="D4085" s="86"/>
    </row>
    <row r="4086" spans="3:4" ht="12.95" customHeight="1">
      <c r="C4086" s="86"/>
      <c r="D4086" s="86"/>
    </row>
    <row r="4087" spans="3:4" ht="12.95" customHeight="1">
      <c r="C4087" s="86"/>
      <c r="D4087" s="86"/>
    </row>
    <row r="4088" spans="3:4" ht="12.95" customHeight="1">
      <c r="C4088" s="86"/>
      <c r="D4088" s="86"/>
    </row>
    <row r="4089" spans="3:4" ht="12.95" customHeight="1">
      <c r="C4089" s="86"/>
      <c r="D4089" s="86"/>
    </row>
    <row r="4090" spans="3:4" ht="12.95" customHeight="1">
      <c r="C4090" s="86"/>
      <c r="D4090" s="86"/>
    </row>
    <row r="4091" spans="3:4" ht="12.95" customHeight="1">
      <c r="C4091" s="86"/>
      <c r="D4091" s="86"/>
    </row>
    <row r="4092" spans="3:4" ht="12.95" customHeight="1">
      <c r="C4092" s="86"/>
      <c r="D4092" s="86"/>
    </row>
    <row r="4093" spans="3:4" ht="12.95" customHeight="1">
      <c r="C4093" s="86"/>
      <c r="D4093" s="86"/>
    </row>
    <row r="4094" spans="3:4" ht="12.95" customHeight="1">
      <c r="C4094" s="86"/>
      <c r="D4094" s="86"/>
    </row>
    <row r="4095" spans="3:4" ht="12.95" customHeight="1">
      <c r="C4095" s="86"/>
      <c r="D4095" s="86"/>
    </row>
    <row r="4096" spans="3:4" ht="12.95" customHeight="1">
      <c r="C4096" s="86"/>
      <c r="D4096" s="86"/>
    </row>
    <row r="4097" spans="3:4" ht="12.95" customHeight="1">
      <c r="C4097" s="86"/>
      <c r="D4097" s="86"/>
    </row>
    <row r="4098" spans="3:4" ht="12.95" customHeight="1">
      <c r="C4098" s="86"/>
      <c r="D4098" s="86"/>
    </row>
    <row r="4099" spans="3:4" ht="12.95" customHeight="1">
      <c r="C4099" s="86"/>
      <c r="D4099" s="86"/>
    </row>
    <row r="4100" spans="3:4" ht="12.95" customHeight="1">
      <c r="C4100" s="86"/>
      <c r="D4100" s="86"/>
    </row>
    <row r="4101" spans="3:4" ht="12.95" customHeight="1">
      <c r="C4101" s="86"/>
      <c r="D4101" s="86"/>
    </row>
    <row r="4102" spans="3:4" ht="12.95" customHeight="1">
      <c r="C4102" s="86"/>
      <c r="D4102" s="86"/>
    </row>
    <row r="4103" spans="3:4" ht="12.95" customHeight="1">
      <c r="C4103" s="86"/>
      <c r="D4103" s="86"/>
    </row>
    <row r="4104" spans="3:4" ht="12.95" customHeight="1">
      <c r="C4104" s="86"/>
      <c r="D4104" s="86"/>
    </row>
    <row r="4105" spans="3:4" ht="12.95" customHeight="1">
      <c r="C4105" s="86"/>
      <c r="D4105" s="86"/>
    </row>
    <row r="4106" spans="3:4" ht="12.95" customHeight="1">
      <c r="C4106" s="86"/>
      <c r="D4106" s="86"/>
    </row>
    <row r="4107" spans="3:4" ht="12.95" customHeight="1">
      <c r="C4107" s="86"/>
      <c r="D4107" s="86"/>
    </row>
    <row r="4108" spans="3:4" ht="12.95" customHeight="1">
      <c r="C4108" s="86"/>
      <c r="D4108" s="86"/>
    </row>
    <row r="4109" spans="3:4" ht="12.95" customHeight="1">
      <c r="C4109" s="86"/>
      <c r="D4109" s="86"/>
    </row>
    <row r="4110" spans="3:4" ht="12.95" customHeight="1">
      <c r="C4110" s="86"/>
      <c r="D4110" s="86"/>
    </row>
    <row r="4111" spans="3:4" ht="12.95" customHeight="1">
      <c r="C4111" s="86"/>
      <c r="D4111" s="86"/>
    </row>
    <row r="4112" spans="3:4" ht="12.95" customHeight="1">
      <c r="C4112" s="86"/>
      <c r="D4112" s="86"/>
    </row>
    <row r="4113" spans="3:4" ht="12.95" customHeight="1">
      <c r="C4113" s="86"/>
      <c r="D4113" s="86"/>
    </row>
    <row r="4114" spans="3:4" ht="12.95" customHeight="1">
      <c r="C4114" s="86"/>
      <c r="D4114" s="86"/>
    </row>
    <row r="4115" spans="3:4" ht="12.95" customHeight="1">
      <c r="C4115" s="86"/>
      <c r="D4115" s="86"/>
    </row>
    <row r="4116" spans="3:4" ht="12.95" customHeight="1">
      <c r="C4116" s="86"/>
      <c r="D4116" s="86"/>
    </row>
    <row r="4117" spans="3:4" ht="12.95" customHeight="1">
      <c r="C4117" s="86"/>
      <c r="D4117" s="86"/>
    </row>
    <row r="4118" spans="3:4" ht="12.95" customHeight="1">
      <c r="C4118" s="86"/>
      <c r="D4118" s="86"/>
    </row>
    <row r="4119" spans="3:4" ht="12.95" customHeight="1">
      <c r="C4119" s="86"/>
      <c r="D4119" s="86"/>
    </row>
    <row r="4120" spans="3:4" ht="12.95" customHeight="1">
      <c r="C4120" s="86"/>
      <c r="D4120" s="86"/>
    </row>
    <row r="4121" spans="3:4" ht="12.95" customHeight="1">
      <c r="C4121" s="86"/>
      <c r="D4121" s="86"/>
    </row>
    <row r="4122" spans="3:4" ht="12.95" customHeight="1">
      <c r="C4122" s="86"/>
      <c r="D4122" s="86"/>
    </row>
    <row r="4123" spans="3:4" ht="12.95" customHeight="1">
      <c r="C4123" s="86"/>
      <c r="D4123" s="86"/>
    </row>
    <row r="4124" spans="3:4" ht="12.95" customHeight="1">
      <c r="C4124" s="86"/>
      <c r="D4124" s="86"/>
    </row>
    <row r="4125" spans="3:4" ht="12.95" customHeight="1">
      <c r="C4125" s="86"/>
      <c r="D4125" s="86"/>
    </row>
    <row r="4126" spans="3:4" ht="12.95" customHeight="1">
      <c r="C4126" s="86"/>
      <c r="D4126" s="86"/>
    </row>
    <row r="4127" spans="3:4" ht="12.95" customHeight="1">
      <c r="C4127" s="86"/>
      <c r="D4127" s="86"/>
    </row>
    <row r="4128" spans="3:4" ht="12.95" customHeight="1">
      <c r="C4128" s="86"/>
      <c r="D4128" s="86"/>
    </row>
    <row r="4129" spans="3:4" ht="12.95" customHeight="1">
      <c r="C4129" s="86"/>
      <c r="D4129" s="86"/>
    </row>
    <row r="4130" spans="3:4" ht="12.95" customHeight="1">
      <c r="C4130" s="86"/>
      <c r="D4130" s="86"/>
    </row>
    <row r="4131" spans="3:4" ht="12.95" customHeight="1">
      <c r="C4131" s="86"/>
      <c r="D4131" s="86"/>
    </row>
    <row r="4132" spans="3:4" ht="12.95" customHeight="1">
      <c r="C4132" s="86"/>
      <c r="D4132" s="86"/>
    </row>
    <row r="4133" spans="3:4" ht="12.95" customHeight="1">
      <c r="C4133" s="86"/>
      <c r="D4133" s="86"/>
    </row>
    <row r="4134" spans="3:4" ht="12.95" customHeight="1">
      <c r="C4134" s="86"/>
      <c r="D4134" s="86"/>
    </row>
    <row r="4135" spans="3:4" ht="12.95" customHeight="1">
      <c r="C4135" s="86"/>
      <c r="D4135" s="86"/>
    </row>
    <row r="4136" spans="3:4" ht="12.95" customHeight="1">
      <c r="C4136" s="86"/>
      <c r="D4136" s="86"/>
    </row>
    <row r="4137" spans="3:4" ht="12.95" customHeight="1">
      <c r="C4137" s="86"/>
      <c r="D4137" s="86"/>
    </row>
    <row r="4138" spans="3:4" ht="12.95" customHeight="1">
      <c r="C4138" s="86"/>
      <c r="D4138" s="86"/>
    </row>
    <row r="4139" spans="3:4" ht="12.95" customHeight="1">
      <c r="C4139" s="86"/>
      <c r="D4139" s="86"/>
    </row>
    <row r="4140" spans="3:4" ht="12.95" customHeight="1">
      <c r="C4140" s="86"/>
      <c r="D4140" s="86"/>
    </row>
    <row r="4141" spans="3:4" ht="12.95" customHeight="1">
      <c r="C4141" s="86"/>
      <c r="D4141" s="86"/>
    </row>
    <row r="4142" spans="3:4" ht="12.95" customHeight="1">
      <c r="C4142" s="86"/>
      <c r="D4142" s="86"/>
    </row>
    <row r="4143" spans="3:4" ht="12.95" customHeight="1">
      <c r="C4143" s="86"/>
      <c r="D4143" s="86"/>
    </row>
    <row r="4144" spans="3:4" ht="12.95" customHeight="1">
      <c r="C4144" s="86"/>
      <c r="D4144" s="86"/>
    </row>
    <row r="4145" spans="3:4" ht="12.95" customHeight="1">
      <c r="C4145" s="86"/>
      <c r="D4145" s="86"/>
    </row>
    <row r="4146" spans="3:4" ht="12.95" customHeight="1">
      <c r="C4146" s="86"/>
      <c r="D4146" s="86"/>
    </row>
    <row r="4147" spans="3:4" ht="12.95" customHeight="1">
      <c r="C4147" s="86"/>
      <c r="D4147" s="86"/>
    </row>
    <row r="4148" spans="3:4" ht="12.95" customHeight="1">
      <c r="C4148" s="86"/>
      <c r="D4148" s="86"/>
    </row>
    <row r="4149" spans="3:4" ht="12.95" customHeight="1">
      <c r="C4149" s="86"/>
      <c r="D4149" s="86"/>
    </row>
    <row r="4150" spans="3:4" ht="12.95" customHeight="1">
      <c r="C4150" s="86"/>
      <c r="D4150" s="86"/>
    </row>
    <row r="4151" spans="3:4" ht="12.95" customHeight="1">
      <c r="C4151" s="86"/>
      <c r="D4151" s="86"/>
    </row>
    <row r="4152" spans="3:4" ht="12.95" customHeight="1">
      <c r="C4152" s="86"/>
      <c r="D4152" s="86"/>
    </row>
    <row r="4153" spans="3:4" ht="12.95" customHeight="1">
      <c r="C4153" s="86"/>
      <c r="D4153" s="86"/>
    </row>
    <row r="4154" spans="3:4" ht="12.95" customHeight="1">
      <c r="C4154" s="86"/>
      <c r="D4154" s="86"/>
    </row>
    <row r="4155" spans="3:4" ht="12.95" customHeight="1">
      <c r="C4155" s="86"/>
      <c r="D4155" s="86"/>
    </row>
    <row r="4156" spans="3:4" ht="12.95" customHeight="1">
      <c r="C4156" s="86"/>
      <c r="D4156" s="86"/>
    </row>
    <row r="4157" spans="3:4" ht="12.95" customHeight="1">
      <c r="C4157" s="86"/>
      <c r="D4157" s="86"/>
    </row>
    <row r="4158" spans="3:4" ht="12.95" customHeight="1">
      <c r="C4158" s="86"/>
      <c r="D4158" s="86"/>
    </row>
    <row r="4159" spans="3:4" ht="12.95" customHeight="1">
      <c r="C4159" s="86"/>
      <c r="D4159" s="86"/>
    </row>
    <row r="4160" spans="3:4" ht="12.95" customHeight="1">
      <c r="C4160" s="86"/>
      <c r="D4160" s="86"/>
    </row>
    <row r="4161" spans="3:4" ht="12.95" customHeight="1">
      <c r="C4161" s="86"/>
      <c r="D4161" s="86"/>
    </row>
    <row r="4162" spans="3:4" ht="12.95" customHeight="1">
      <c r="C4162" s="86"/>
      <c r="D4162" s="86"/>
    </row>
    <row r="4163" spans="3:4" ht="12.95" customHeight="1">
      <c r="C4163" s="86"/>
      <c r="D4163" s="86"/>
    </row>
    <row r="4164" spans="3:4" ht="12.95" customHeight="1">
      <c r="C4164" s="86"/>
      <c r="D4164" s="86"/>
    </row>
    <row r="4165" spans="3:4" ht="12.95" customHeight="1">
      <c r="C4165" s="86"/>
      <c r="D4165" s="86"/>
    </row>
    <row r="4166" spans="3:4" ht="12.95" customHeight="1">
      <c r="C4166" s="86"/>
      <c r="D4166" s="86"/>
    </row>
    <row r="4167" spans="3:4" ht="12.95" customHeight="1">
      <c r="C4167" s="86"/>
      <c r="D4167" s="86"/>
    </row>
    <row r="4168" spans="3:4" ht="12.95" customHeight="1">
      <c r="C4168" s="86"/>
      <c r="D4168" s="86"/>
    </row>
    <row r="4169" spans="3:4" ht="12.95" customHeight="1">
      <c r="C4169" s="86"/>
      <c r="D4169" s="86"/>
    </row>
    <row r="4170" spans="3:4" ht="12.95" customHeight="1">
      <c r="C4170" s="86"/>
      <c r="D4170" s="86"/>
    </row>
    <row r="4171" spans="3:4" ht="12.95" customHeight="1">
      <c r="C4171" s="86"/>
      <c r="D4171" s="86"/>
    </row>
    <row r="4172" spans="3:4" ht="12.95" customHeight="1">
      <c r="C4172" s="86"/>
      <c r="D4172" s="86"/>
    </row>
    <row r="4173" spans="3:4" ht="12.95" customHeight="1">
      <c r="C4173" s="86"/>
      <c r="D4173" s="86"/>
    </row>
    <row r="4174" spans="3:4" ht="12.95" customHeight="1">
      <c r="C4174" s="86"/>
      <c r="D4174" s="86"/>
    </row>
    <row r="4175" spans="3:4" ht="12.95" customHeight="1">
      <c r="C4175" s="86"/>
      <c r="D4175" s="86"/>
    </row>
    <row r="4176" spans="3:4" ht="12.95" customHeight="1">
      <c r="C4176" s="86"/>
      <c r="D4176" s="86"/>
    </row>
    <row r="4177" spans="3:4" ht="12.95" customHeight="1">
      <c r="C4177" s="86"/>
      <c r="D4177" s="86"/>
    </row>
    <row r="4178" spans="3:4" ht="12.95" customHeight="1">
      <c r="C4178" s="86"/>
      <c r="D4178" s="86"/>
    </row>
    <row r="4179" spans="3:4" ht="12.95" customHeight="1">
      <c r="C4179" s="86"/>
      <c r="D4179" s="86"/>
    </row>
    <row r="4180" spans="3:4" ht="12.95" customHeight="1">
      <c r="C4180" s="86"/>
      <c r="D4180" s="86"/>
    </row>
    <row r="4181" spans="3:4" ht="12.95" customHeight="1">
      <c r="C4181" s="86"/>
      <c r="D4181" s="86"/>
    </row>
    <row r="4182" spans="3:4" ht="12.95" customHeight="1">
      <c r="C4182" s="86"/>
      <c r="D4182" s="86"/>
    </row>
    <row r="4183" spans="3:4" ht="12.95" customHeight="1">
      <c r="C4183" s="86"/>
      <c r="D4183" s="86"/>
    </row>
    <row r="4184" spans="3:4" ht="12.95" customHeight="1">
      <c r="C4184" s="86"/>
      <c r="D4184" s="86"/>
    </row>
    <row r="4185" spans="3:4" ht="12.95" customHeight="1">
      <c r="C4185" s="86"/>
      <c r="D4185" s="86"/>
    </row>
    <row r="4186" spans="3:4" ht="12.95" customHeight="1">
      <c r="C4186" s="86"/>
      <c r="D4186" s="86"/>
    </row>
    <row r="4187" spans="3:4" ht="12.95" customHeight="1">
      <c r="C4187" s="86"/>
      <c r="D4187" s="86"/>
    </row>
    <row r="4188" spans="3:4" ht="12.95" customHeight="1">
      <c r="C4188" s="86"/>
      <c r="D4188" s="86"/>
    </row>
    <row r="4189" spans="3:4" ht="12.95" customHeight="1">
      <c r="C4189" s="86"/>
      <c r="D4189" s="86"/>
    </row>
    <row r="4190" spans="3:4" ht="12.95" customHeight="1">
      <c r="C4190" s="86"/>
      <c r="D4190" s="86"/>
    </row>
    <row r="4191" spans="3:4" ht="12.95" customHeight="1">
      <c r="C4191" s="86"/>
      <c r="D4191" s="86"/>
    </row>
    <row r="4192" spans="3:4" ht="12.95" customHeight="1">
      <c r="C4192" s="86"/>
      <c r="D4192" s="86"/>
    </row>
    <row r="4193" spans="3:4" ht="12.95" customHeight="1">
      <c r="C4193" s="86"/>
      <c r="D4193" s="86"/>
    </row>
    <row r="4194" spans="3:4" ht="12.95" customHeight="1">
      <c r="C4194" s="86"/>
      <c r="D4194" s="86"/>
    </row>
    <row r="4195" spans="3:4" ht="12.95" customHeight="1">
      <c r="C4195" s="86"/>
      <c r="D4195" s="86"/>
    </row>
    <row r="4196" spans="3:4" ht="12.95" customHeight="1">
      <c r="C4196" s="86"/>
      <c r="D4196" s="86"/>
    </row>
    <row r="4197" spans="3:4" ht="12.95" customHeight="1">
      <c r="C4197" s="86"/>
      <c r="D4197" s="86"/>
    </row>
    <row r="4198" spans="3:4" ht="12.95" customHeight="1">
      <c r="C4198" s="86"/>
      <c r="D4198" s="86"/>
    </row>
    <row r="4199" spans="3:4" ht="12.95" customHeight="1">
      <c r="C4199" s="86"/>
      <c r="D4199" s="86"/>
    </row>
    <row r="4200" spans="3:4" ht="12.95" customHeight="1">
      <c r="C4200" s="86"/>
      <c r="D4200" s="86"/>
    </row>
    <row r="4201" spans="3:4" ht="12.95" customHeight="1">
      <c r="C4201" s="86"/>
      <c r="D4201" s="86"/>
    </row>
    <row r="4202" spans="3:4" ht="12.95" customHeight="1">
      <c r="C4202" s="86"/>
      <c r="D4202" s="86"/>
    </row>
    <row r="4203" spans="3:4" ht="12.95" customHeight="1">
      <c r="C4203" s="86"/>
      <c r="D4203" s="86"/>
    </row>
    <row r="4204" spans="3:4" ht="12.95" customHeight="1">
      <c r="C4204" s="86"/>
      <c r="D4204" s="86"/>
    </row>
    <row r="4205" spans="3:4" ht="12.95" customHeight="1">
      <c r="C4205" s="86"/>
      <c r="D4205" s="86"/>
    </row>
    <row r="4206" spans="3:4" ht="12.95" customHeight="1">
      <c r="C4206" s="86"/>
      <c r="D4206" s="86"/>
    </row>
    <row r="4207" spans="3:4" ht="12.95" customHeight="1">
      <c r="C4207" s="86"/>
      <c r="D4207" s="86"/>
    </row>
    <row r="4208" spans="3:4" ht="12.95" customHeight="1">
      <c r="C4208" s="86"/>
      <c r="D4208" s="86"/>
    </row>
    <row r="4209" spans="3:4" ht="12.95" customHeight="1">
      <c r="C4209" s="86"/>
      <c r="D4209" s="86"/>
    </row>
    <row r="4210" spans="3:4" ht="12.95" customHeight="1">
      <c r="C4210" s="86"/>
      <c r="D4210" s="86"/>
    </row>
    <row r="4211" spans="3:4" ht="12.95" customHeight="1">
      <c r="C4211" s="86"/>
      <c r="D4211" s="86"/>
    </row>
    <row r="4212" spans="3:4" ht="12.95" customHeight="1">
      <c r="C4212" s="86"/>
      <c r="D4212" s="86"/>
    </row>
    <row r="4213" spans="3:4" ht="12.95" customHeight="1">
      <c r="C4213" s="86"/>
      <c r="D4213" s="86"/>
    </row>
    <row r="4214" spans="3:4" ht="12.95" customHeight="1">
      <c r="C4214" s="86"/>
      <c r="D4214" s="86"/>
    </row>
    <row r="4215" spans="3:4" ht="12.95" customHeight="1">
      <c r="C4215" s="86"/>
      <c r="D4215" s="86"/>
    </row>
    <row r="4216" spans="3:4" ht="12.95" customHeight="1">
      <c r="C4216" s="86"/>
      <c r="D4216" s="86"/>
    </row>
    <row r="4217" spans="3:4" ht="12.95" customHeight="1">
      <c r="C4217" s="86"/>
      <c r="D4217" s="86"/>
    </row>
    <row r="4218" spans="3:4" ht="12.95" customHeight="1">
      <c r="C4218" s="86"/>
      <c r="D4218" s="86"/>
    </row>
    <row r="4219" spans="3:4" ht="12.95" customHeight="1">
      <c r="C4219" s="86"/>
      <c r="D4219" s="86"/>
    </row>
    <row r="4220" spans="3:4" ht="12.95" customHeight="1">
      <c r="C4220" s="86"/>
      <c r="D4220" s="86"/>
    </row>
    <row r="4221" spans="3:4" ht="12.95" customHeight="1">
      <c r="C4221" s="86"/>
      <c r="D4221" s="86"/>
    </row>
    <row r="4222" spans="3:4" ht="12.95" customHeight="1">
      <c r="C4222" s="86"/>
      <c r="D4222" s="86"/>
    </row>
    <row r="4223" spans="3:4" ht="12.95" customHeight="1">
      <c r="C4223" s="86"/>
      <c r="D4223" s="86"/>
    </row>
    <row r="4224" spans="3:4" ht="12.95" customHeight="1">
      <c r="C4224" s="86"/>
      <c r="D4224" s="86"/>
    </row>
    <row r="4225" spans="3:4" ht="12.95" customHeight="1">
      <c r="C4225" s="86"/>
      <c r="D4225" s="86"/>
    </row>
    <row r="4226" spans="3:4" ht="12.95" customHeight="1">
      <c r="C4226" s="86"/>
      <c r="D4226" s="86"/>
    </row>
    <row r="4227" spans="3:4" ht="12.95" customHeight="1">
      <c r="C4227" s="86"/>
      <c r="D4227" s="86"/>
    </row>
    <row r="4228" spans="3:4" ht="12.95" customHeight="1">
      <c r="C4228" s="86"/>
      <c r="D4228" s="86"/>
    </row>
    <row r="4229" spans="3:4" ht="12.95" customHeight="1">
      <c r="C4229" s="86"/>
      <c r="D4229" s="86"/>
    </row>
    <row r="4230" spans="3:4" ht="12.95" customHeight="1">
      <c r="C4230" s="86"/>
      <c r="D4230" s="86"/>
    </row>
    <row r="4231" spans="3:4" ht="12.95" customHeight="1">
      <c r="C4231" s="86"/>
      <c r="D4231" s="86"/>
    </row>
    <row r="4232" spans="3:4" ht="12.95" customHeight="1">
      <c r="C4232" s="86"/>
      <c r="D4232" s="86"/>
    </row>
    <row r="4233" spans="3:4" ht="12.95" customHeight="1">
      <c r="C4233" s="86"/>
      <c r="D4233" s="86"/>
    </row>
    <row r="4234" spans="3:4" ht="12.95" customHeight="1">
      <c r="C4234" s="86"/>
      <c r="D4234" s="86"/>
    </row>
    <row r="4235" spans="3:4" ht="12.95" customHeight="1">
      <c r="C4235" s="86"/>
      <c r="D4235" s="86"/>
    </row>
    <row r="4236" spans="3:4" ht="12.95" customHeight="1">
      <c r="C4236" s="86"/>
      <c r="D4236" s="86"/>
    </row>
    <row r="4237" spans="3:4" ht="12.95" customHeight="1">
      <c r="C4237" s="86"/>
      <c r="D4237" s="86"/>
    </row>
    <row r="4238" spans="3:4" ht="12.95" customHeight="1">
      <c r="C4238" s="86"/>
      <c r="D4238" s="86"/>
    </row>
    <row r="4239" spans="3:4" ht="12.95" customHeight="1">
      <c r="C4239" s="86"/>
      <c r="D4239" s="86"/>
    </row>
    <row r="4240" spans="3:4" ht="12.95" customHeight="1">
      <c r="C4240" s="86"/>
      <c r="D4240" s="86"/>
    </row>
    <row r="4241" spans="3:4" ht="12.95" customHeight="1">
      <c r="C4241" s="86"/>
      <c r="D4241" s="86"/>
    </row>
    <row r="4242" spans="3:4" ht="12.95" customHeight="1">
      <c r="C4242" s="86"/>
      <c r="D4242" s="86"/>
    </row>
    <row r="4243" spans="3:4" ht="12.95" customHeight="1">
      <c r="C4243" s="86"/>
      <c r="D4243" s="86"/>
    </row>
    <row r="4244" spans="3:4" ht="12.95" customHeight="1">
      <c r="C4244" s="86"/>
      <c r="D4244" s="86"/>
    </row>
    <row r="4245" spans="3:4" ht="12.95" customHeight="1">
      <c r="C4245" s="86"/>
      <c r="D4245" s="86"/>
    </row>
    <row r="4246" spans="3:4" ht="12.95" customHeight="1">
      <c r="C4246" s="86"/>
      <c r="D4246" s="86"/>
    </row>
    <row r="4247" spans="3:4" ht="12.95" customHeight="1">
      <c r="C4247" s="86"/>
      <c r="D4247" s="86"/>
    </row>
    <row r="4248" spans="3:4" ht="12.95" customHeight="1">
      <c r="C4248" s="86"/>
      <c r="D4248" s="86"/>
    </row>
    <row r="4249" spans="3:4" ht="12.95" customHeight="1">
      <c r="C4249" s="86"/>
      <c r="D4249" s="86"/>
    </row>
    <row r="4250" spans="3:4" ht="12.95" customHeight="1">
      <c r="C4250" s="86"/>
      <c r="D4250" s="86"/>
    </row>
    <row r="4251" spans="3:4" ht="12.95" customHeight="1">
      <c r="C4251" s="86"/>
      <c r="D4251" s="86"/>
    </row>
    <row r="4252" spans="3:4" ht="12.95" customHeight="1">
      <c r="C4252" s="86"/>
      <c r="D4252" s="86"/>
    </row>
    <row r="4253" spans="3:4" ht="12.95" customHeight="1">
      <c r="C4253" s="86"/>
      <c r="D4253" s="86"/>
    </row>
    <row r="4254" spans="3:4" ht="12.95" customHeight="1">
      <c r="C4254" s="86"/>
      <c r="D4254" s="86"/>
    </row>
    <row r="4255" spans="3:4" ht="12.95" customHeight="1">
      <c r="C4255" s="86"/>
      <c r="D4255" s="86"/>
    </row>
    <row r="4256" spans="3:4" ht="12.95" customHeight="1">
      <c r="C4256" s="86"/>
      <c r="D4256" s="86"/>
    </row>
    <row r="4257" spans="3:4" ht="12.95" customHeight="1">
      <c r="C4257" s="86"/>
      <c r="D4257" s="86"/>
    </row>
    <row r="4258" spans="3:4" ht="12.95" customHeight="1">
      <c r="C4258" s="86"/>
      <c r="D4258" s="86"/>
    </row>
    <row r="4259" spans="3:4" ht="12.95" customHeight="1">
      <c r="C4259" s="86"/>
      <c r="D4259" s="86"/>
    </row>
    <row r="4260" spans="3:4" ht="12.95" customHeight="1">
      <c r="C4260" s="86"/>
      <c r="D4260" s="86"/>
    </row>
    <row r="4261" spans="3:4" ht="12.95" customHeight="1">
      <c r="C4261" s="86"/>
      <c r="D4261" s="86"/>
    </row>
    <row r="4262" spans="3:4" ht="12.95" customHeight="1">
      <c r="C4262" s="86"/>
      <c r="D4262" s="86"/>
    </row>
    <row r="4263" spans="3:4" ht="12.95" customHeight="1">
      <c r="C4263" s="86"/>
      <c r="D4263" s="86"/>
    </row>
    <row r="4264" spans="3:4" ht="12.95" customHeight="1">
      <c r="C4264" s="86"/>
      <c r="D4264" s="86"/>
    </row>
    <row r="4265" spans="3:4" ht="12.95" customHeight="1">
      <c r="C4265" s="86"/>
      <c r="D4265" s="86"/>
    </row>
    <row r="4266" spans="3:4" ht="12.95" customHeight="1">
      <c r="C4266" s="86"/>
      <c r="D4266" s="86"/>
    </row>
    <row r="4267" spans="3:4" ht="12.95" customHeight="1">
      <c r="C4267" s="86"/>
      <c r="D4267" s="86"/>
    </row>
    <row r="4268" spans="3:4" ht="12.95" customHeight="1">
      <c r="C4268" s="86"/>
      <c r="D4268" s="86"/>
    </row>
    <row r="4269" spans="3:4" ht="12.95" customHeight="1">
      <c r="C4269" s="86"/>
      <c r="D4269" s="86"/>
    </row>
    <row r="4270" spans="3:4" ht="12.95" customHeight="1">
      <c r="C4270" s="86"/>
      <c r="D4270" s="86"/>
    </row>
    <row r="4271" spans="3:4" ht="12.95" customHeight="1">
      <c r="C4271" s="86"/>
      <c r="D4271" s="86"/>
    </row>
    <row r="4272" spans="3:4" ht="12.95" customHeight="1">
      <c r="C4272" s="86"/>
      <c r="D4272" s="86"/>
    </row>
    <row r="4273" spans="3:4" ht="12.95" customHeight="1">
      <c r="C4273" s="86"/>
      <c r="D4273" s="86"/>
    </row>
    <row r="4274" spans="3:4" ht="12.95" customHeight="1">
      <c r="C4274" s="86"/>
      <c r="D4274" s="86"/>
    </row>
    <row r="4275" spans="3:4" ht="12.95" customHeight="1">
      <c r="C4275" s="86"/>
      <c r="D4275" s="86"/>
    </row>
    <row r="4276" spans="3:4" ht="12.95" customHeight="1">
      <c r="C4276" s="86"/>
      <c r="D4276" s="86"/>
    </row>
    <row r="4277" spans="3:4" ht="12.95" customHeight="1">
      <c r="C4277" s="86"/>
      <c r="D4277" s="86"/>
    </row>
    <row r="4278" spans="3:4" ht="12.95" customHeight="1">
      <c r="C4278" s="86"/>
      <c r="D4278" s="86"/>
    </row>
    <row r="4279" spans="3:4" ht="12.95" customHeight="1">
      <c r="C4279" s="86"/>
      <c r="D4279" s="86"/>
    </row>
    <row r="4280" spans="3:4" ht="12.95" customHeight="1">
      <c r="C4280" s="86"/>
      <c r="D4280" s="86"/>
    </row>
    <row r="4281" spans="3:4" ht="12.95" customHeight="1">
      <c r="C4281" s="86"/>
      <c r="D4281" s="86"/>
    </row>
    <row r="4282" spans="3:4" ht="12.95" customHeight="1">
      <c r="C4282" s="86"/>
      <c r="D4282" s="86"/>
    </row>
    <row r="4283" spans="3:4" ht="12.95" customHeight="1">
      <c r="C4283" s="86"/>
      <c r="D4283" s="86"/>
    </row>
    <row r="4284" spans="3:4" ht="12.95" customHeight="1">
      <c r="C4284" s="86"/>
      <c r="D4284" s="86"/>
    </row>
    <row r="4285" spans="3:4" ht="12.95" customHeight="1">
      <c r="C4285" s="86"/>
      <c r="D4285" s="86"/>
    </row>
    <row r="4286" spans="3:4" ht="12.95" customHeight="1">
      <c r="C4286" s="86"/>
      <c r="D4286" s="86"/>
    </row>
    <row r="4287" spans="3:4" ht="12.95" customHeight="1">
      <c r="C4287" s="86"/>
      <c r="D4287" s="86"/>
    </row>
    <row r="4288" spans="3:4" ht="12.95" customHeight="1">
      <c r="C4288" s="86"/>
      <c r="D4288" s="86"/>
    </row>
    <row r="4289" spans="3:4" ht="12.95" customHeight="1">
      <c r="C4289" s="86"/>
      <c r="D4289" s="86"/>
    </row>
    <row r="4290" spans="3:4" ht="12.95" customHeight="1">
      <c r="C4290" s="86"/>
      <c r="D4290" s="86"/>
    </row>
    <row r="4291" spans="3:4" ht="12.95" customHeight="1">
      <c r="C4291" s="86"/>
      <c r="D4291" s="86"/>
    </row>
    <row r="4292" spans="3:4" ht="12.95" customHeight="1">
      <c r="C4292" s="86"/>
      <c r="D4292" s="86"/>
    </row>
    <row r="4293" spans="3:4" ht="12.95" customHeight="1">
      <c r="C4293" s="86"/>
      <c r="D4293" s="86"/>
    </row>
    <row r="4294" spans="3:4" ht="12.95" customHeight="1">
      <c r="C4294" s="86"/>
      <c r="D4294" s="86"/>
    </row>
    <row r="4295" spans="3:4" ht="12.95" customHeight="1">
      <c r="C4295" s="86"/>
      <c r="D4295" s="86"/>
    </row>
    <row r="4296" spans="3:4" ht="12.95" customHeight="1">
      <c r="C4296" s="86"/>
      <c r="D4296" s="86"/>
    </row>
    <row r="4297" spans="3:4" ht="12.95" customHeight="1">
      <c r="C4297" s="86"/>
      <c r="D4297" s="86"/>
    </row>
    <row r="4298" spans="3:4" ht="12.95" customHeight="1">
      <c r="C4298" s="86"/>
      <c r="D4298" s="86"/>
    </row>
    <row r="4299" spans="3:4" ht="12.95" customHeight="1">
      <c r="C4299" s="86"/>
      <c r="D4299" s="86"/>
    </row>
    <row r="4300" spans="3:4" ht="12.95" customHeight="1">
      <c r="C4300" s="86"/>
      <c r="D4300" s="86"/>
    </row>
    <row r="4301" spans="3:4" ht="12.95" customHeight="1">
      <c r="C4301" s="86"/>
      <c r="D4301" s="86"/>
    </row>
    <row r="4302" spans="3:4" ht="12.95" customHeight="1">
      <c r="C4302" s="86"/>
      <c r="D4302" s="86"/>
    </row>
    <row r="4303" spans="3:4" ht="12.95" customHeight="1">
      <c r="C4303" s="86"/>
      <c r="D4303" s="86"/>
    </row>
    <row r="4304" spans="3:4" ht="12.95" customHeight="1">
      <c r="C4304" s="86"/>
      <c r="D4304" s="86"/>
    </row>
    <row r="4305" spans="3:4" ht="12.95" customHeight="1">
      <c r="C4305" s="86"/>
      <c r="D4305" s="86"/>
    </row>
    <row r="4306" spans="3:4" ht="12.95" customHeight="1">
      <c r="C4306" s="86"/>
      <c r="D4306" s="86"/>
    </row>
    <row r="4307" spans="3:4" ht="12.95" customHeight="1">
      <c r="C4307" s="86"/>
      <c r="D4307" s="86"/>
    </row>
    <row r="4308" spans="3:4" ht="12.95" customHeight="1">
      <c r="C4308" s="86"/>
      <c r="D4308" s="86"/>
    </row>
    <row r="4309" spans="3:4" ht="12.95" customHeight="1">
      <c r="C4309" s="86"/>
      <c r="D4309" s="86"/>
    </row>
    <row r="4310" spans="3:4" ht="12.95" customHeight="1">
      <c r="C4310" s="86"/>
      <c r="D4310" s="86"/>
    </row>
    <row r="4311" spans="3:4" ht="12.95" customHeight="1">
      <c r="C4311" s="86"/>
      <c r="D4311" s="86"/>
    </row>
    <row r="4312" spans="3:4" ht="12.95" customHeight="1">
      <c r="C4312" s="86"/>
      <c r="D4312" s="86"/>
    </row>
    <row r="4313" spans="3:4" ht="12.95" customHeight="1">
      <c r="C4313" s="86"/>
      <c r="D4313" s="86"/>
    </row>
    <row r="4314" spans="3:4" ht="12.95" customHeight="1">
      <c r="C4314" s="86"/>
      <c r="D4314" s="86"/>
    </row>
    <row r="4315" spans="3:4" ht="12.95" customHeight="1">
      <c r="C4315" s="86"/>
      <c r="D4315" s="86"/>
    </row>
    <row r="4316" spans="3:4" ht="12.95" customHeight="1">
      <c r="C4316" s="86"/>
      <c r="D4316" s="86"/>
    </row>
    <row r="4317" spans="3:4" ht="12.95" customHeight="1">
      <c r="C4317" s="86"/>
      <c r="D4317" s="86"/>
    </row>
    <row r="4318" spans="3:4" ht="12.95" customHeight="1">
      <c r="C4318" s="86"/>
      <c r="D4318" s="86"/>
    </row>
    <row r="4319" spans="3:4" ht="12.95" customHeight="1">
      <c r="C4319" s="86"/>
      <c r="D4319" s="86"/>
    </row>
    <row r="4320" spans="3:4" ht="12.95" customHeight="1">
      <c r="C4320" s="86"/>
      <c r="D4320" s="86"/>
    </row>
    <row r="4321" spans="3:4" ht="12.95" customHeight="1">
      <c r="C4321" s="86"/>
      <c r="D4321" s="86"/>
    </row>
    <row r="4322" spans="3:4" ht="12.95" customHeight="1">
      <c r="C4322" s="86"/>
      <c r="D4322" s="86"/>
    </row>
    <row r="4323" spans="3:4" ht="12.95" customHeight="1">
      <c r="C4323" s="86"/>
      <c r="D4323" s="86"/>
    </row>
    <row r="4324" spans="3:4" ht="12.95" customHeight="1">
      <c r="C4324" s="86"/>
      <c r="D4324" s="86"/>
    </row>
    <row r="4325" spans="3:4" ht="12.95" customHeight="1">
      <c r="C4325" s="86"/>
      <c r="D4325" s="86"/>
    </row>
    <row r="4326" spans="3:4" ht="12.95" customHeight="1">
      <c r="C4326" s="86"/>
      <c r="D4326" s="86"/>
    </row>
    <row r="4327" spans="3:4" ht="12.95" customHeight="1">
      <c r="C4327" s="86"/>
      <c r="D4327" s="86"/>
    </row>
    <row r="4328" spans="3:4" ht="12.95" customHeight="1">
      <c r="C4328" s="86"/>
      <c r="D4328" s="86"/>
    </row>
    <row r="4329" spans="3:4" ht="12.95" customHeight="1">
      <c r="C4329" s="86"/>
      <c r="D4329" s="86"/>
    </row>
    <row r="4330" spans="3:4" ht="12.95" customHeight="1">
      <c r="C4330" s="86"/>
      <c r="D4330" s="86"/>
    </row>
    <row r="4331" spans="3:4" ht="12.95" customHeight="1">
      <c r="C4331" s="86"/>
      <c r="D4331" s="86"/>
    </row>
    <row r="4332" spans="3:4" ht="12.95" customHeight="1">
      <c r="C4332" s="86"/>
      <c r="D4332" s="86"/>
    </row>
    <row r="4333" spans="3:4" ht="12.95" customHeight="1">
      <c r="C4333" s="86"/>
      <c r="D4333" s="86"/>
    </row>
    <row r="4334" spans="3:4" ht="12.95" customHeight="1">
      <c r="C4334" s="86"/>
      <c r="D4334" s="86"/>
    </row>
    <row r="4335" spans="3:4" ht="12.95" customHeight="1">
      <c r="C4335" s="86"/>
      <c r="D4335" s="86"/>
    </row>
    <row r="4336" spans="3:4" ht="12.95" customHeight="1">
      <c r="C4336" s="86"/>
      <c r="D4336" s="86"/>
    </row>
    <row r="4337" spans="3:4" ht="12.95" customHeight="1">
      <c r="C4337" s="86"/>
      <c r="D4337" s="86"/>
    </row>
    <row r="4338" spans="3:4" ht="12.95" customHeight="1">
      <c r="C4338" s="86"/>
      <c r="D4338" s="86"/>
    </row>
    <row r="4339" spans="3:4" ht="12.95" customHeight="1">
      <c r="C4339" s="86"/>
      <c r="D4339" s="86"/>
    </row>
    <row r="4340" spans="3:4" ht="12.95" customHeight="1">
      <c r="C4340" s="86"/>
      <c r="D4340" s="86"/>
    </row>
    <row r="4341" spans="3:4" ht="12.95" customHeight="1">
      <c r="C4341" s="86"/>
      <c r="D4341" s="86"/>
    </row>
    <row r="4342" spans="3:4" ht="12.95" customHeight="1">
      <c r="C4342" s="86"/>
      <c r="D4342" s="86"/>
    </row>
    <row r="4343" spans="3:4" ht="12.95" customHeight="1">
      <c r="C4343" s="86"/>
      <c r="D4343" s="86"/>
    </row>
    <row r="4344" spans="3:4" ht="12.95" customHeight="1">
      <c r="C4344" s="86"/>
      <c r="D4344" s="86"/>
    </row>
    <row r="4345" spans="3:4" ht="12.95" customHeight="1">
      <c r="C4345" s="86"/>
      <c r="D4345" s="86"/>
    </row>
    <row r="4346" spans="3:4" ht="12.95" customHeight="1">
      <c r="C4346" s="86"/>
      <c r="D4346" s="86"/>
    </row>
    <row r="4347" spans="3:4" ht="12.95" customHeight="1">
      <c r="C4347" s="86"/>
      <c r="D4347" s="86"/>
    </row>
    <row r="4348" spans="3:4" ht="12.95" customHeight="1">
      <c r="C4348" s="86"/>
      <c r="D4348" s="86"/>
    </row>
    <row r="4349" spans="3:4" ht="12.95" customHeight="1">
      <c r="C4349" s="86"/>
      <c r="D4349" s="86"/>
    </row>
    <row r="4350" spans="3:4" ht="12.95" customHeight="1">
      <c r="C4350" s="86"/>
      <c r="D4350" s="86"/>
    </row>
    <row r="4351" spans="3:4" ht="12.95" customHeight="1">
      <c r="C4351" s="86"/>
      <c r="D4351" s="86"/>
    </row>
    <row r="4352" spans="3:4" ht="12.95" customHeight="1">
      <c r="C4352" s="86"/>
      <c r="D4352" s="86"/>
    </row>
    <row r="4353" spans="3:4" ht="12.95" customHeight="1">
      <c r="C4353" s="86"/>
      <c r="D4353" s="86"/>
    </row>
    <row r="4354" spans="3:4" ht="12.95" customHeight="1">
      <c r="C4354" s="86"/>
      <c r="D4354" s="86"/>
    </row>
    <row r="4355" spans="3:4" ht="12.95" customHeight="1">
      <c r="C4355" s="86"/>
      <c r="D4355" s="86"/>
    </row>
    <row r="4356" spans="3:4" ht="12.95" customHeight="1">
      <c r="C4356" s="86"/>
      <c r="D4356" s="86"/>
    </row>
    <row r="4357" spans="3:4" ht="12.95" customHeight="1">
      <c r="C4357" s="86"/>
      <c r="D4357" s="86"/>
    </row>
    <row r="4358" spans="3:4" ht="12.95" customHeight="1">
      <c r="C4358" s="86"/>
      <c r="D4358" s="86"/>
    </row>
    <row r="4359" spans="3:4" ht="12.95" customHeight="1">
      <c r="C4359" s="86"/>
      <c r="D4359" s="86"/>
    </row>
    <row r="4360" spans="3:4" ht="12.95" customHeight="1">
      <c r="C4360" s="86"/>
      <c r="D4360" s="86"/>
    </row>
    <row r="4361" spans="3:4" ht="12.95" customHeight="1">
      <c r="C4361" s="86"/>
      <c r="D4361" s="86"/>
    </row>
    <row r="4362" spans="3:4" ht="12.95" customHeight="1">
      <c r="C4362" s="86"/>
      <c r="D4362" s="86"/>
    </row>
    <row r="4363" spans="3:4" ht="12.95" customHeight="1">
      <c r="C4363" s="86"/>
      <c r="D4363" s="86"/>
    </row>
    <row r="4364" spans="3:4" ht="12.95" customHeight="1">
      <c r="C4364" s="86"/>
      <c r="D4364" s="86"/>
    </row>
    <row r="4365" spans="3:4" ht="12.95" customHeight="1">
      <c r="C4365" s="86"/>
      <c r="D4365" s="86"/>
    </row>
    <row r="4366" spans="3:4" ht="12.95" customHeight="1">
      <c r="C4366" s="86"/>
      <c r="D4366" s="86"/>
    </row>
    <row r="4367" spans="3:4" ht="12.95" customHeight="1">
      <c r="C4367" s="86"/>
      <c r="D4367" s="86"/>
    </row>
    <row r="4368" spans="3:4" ht="12.95" customHeight="1">
      <c r="C4368" s="86"/>
      <c r="D4368" s="86"/>
    </row>
    <row r="4369" spans="3:4" ht="12.95" customHeight="1">
      <c r="C4369" s="86"/>
      <c r="D4369" s="86"/>
    </row>
    <row r="4370" spans="3:4" ht="12.95" customHeight="1">
      <c r="C4370" s="86"/>
      <c r="D4370" s="86"/>
    </row>
    <row r="4371" spans="3:4" ht="12.95" customHeight="1">
      <c r="C4371" s="86"/>
      <c r="D4371" s="86"/>
    </row>
    <row r="4372" spans="3:4" ht="12.95" customHeight="1">
      <c r="C4372" s="86"/>
      <c r="D4372" s="86"/>
    </row>
    <row r="4373" spans="3:4" ht="12.95" customHeight="1">
      <c r="C4373" s="86"/>
      <c r="D4373" s="86"/>
    </row>
    <row r="4374" spans="3:4" ht="12.95" customHeight="1">
      <c r="C4374" s="86"/>
      <c r="D4374" s="86"/>
    </row>
    <row r="4375" spans="3:4" ht="12.95" customHeight="1">
      <c r="C4375" s="86"/>
      <c r="D4375" s="86"/>
    </row>
    <row r="4376" spans="3:4" ht="12.95" customHeight="1">
      <c r="C4376" s="86"/>
      <c r="D4376" s="86"/>
    </row>
    <row r="4377" spans="3:4" ht="12.95" customHeight="1">
      <c r="C4377" s="86"/>
      <c r="D4377" s="86"/>
    </row>
    <row r="4378" spans="3:4" ht="12.95" customHeight="1">
      <c r="C4378" s="86"/>
      <c r="D4378" s="86"/>
    </row>
    <row r="4379" spans="3:4" ht="12.95" customHeight="1">
      <c r="C4379" s="86"/>
      <c r="D4379" s="86"/>
    </row>
    <row r="4380" spans="3:4" ht="12.95" customHeight="1">
      <c r="C4380" s="86"/>
      <c r="D4380" s="86"/>
    </row>
    <row r="4381" spans="3:4" ht="12.95" customHeight="1">
      <c r="C4381" s="86"/>
      <c r="D4381" s="86"/>
    </row>
    <row r="4382" spans="3:4" ht="12.95" customHeight="1">
      <c r="C4382" s="86"/>
      <c r="D4382" s="86"/>
    </row>
    <row r="4383" spans="3:4" ht="12.95" customHeight="1">
      <c r="C4383" s="86"/>
      <c r="D4383" s="86"/>
    </row>
    <row r="4384" spans="3:4" ht="12.95" customHeight="1">
      <c r="C4384" s="86"/>
      <c r="D4384" s="86"/>
    </row>
    <row r="4385" spans="3:4" ht="12.95" customHeight="1">
      <c r="C4385" s="86"/>
      <c r="D4385" s="86"/>
    </row>
    <row r="4386" spans="3:4" ht="12.95" customHeight="1">
      <c r="C4386" s="86"/>
      <c r="D4386" s="86"/>
    </row>
    <row r="4387" spans="3:4" ht="12.95" customHeight="1">
      <c r="C4387" s="86"/>
      <c r="D4387" s="86"/>
    </row>
    <row r="4388" spans="3:4" ht="12.95" customHeight="1">
      <c r="C4388" s="86"/>
      <c r="D4388" s="86"/>
    </row>
    <row r="4389" spans="3:4" ht="12.95" customHeight="1">
      <c r="C4389" s="86"/>
      <c r="D4389" s="86"/>
    </row>
    <row r="4390" spans="3:4" ht="12.95" customHeight="1">
      <c r="C4390" s="86"/>
      <c r="D4390" s="86"/>
    </row>
    <row r="4391" spans="3:4" ht="12.95" customHeight="1">
      <c r="C4391" s="86"/>
      <c r="D4391" s="86"/>
    </row>
    <row r="4392" spans="3:4" ht="12.95" customHeight="1">
      <c r="C4392" s="86"/>
      <c r="D4392" s="86"/>
    </row>
    <row r="4393" spans="3:4" ht="12.95" customHeight="1">
      <c r="C4393" s="86"/>
      <c r="D4393" s="86"/>
    </row>
    <row r="4394" spans="3:4" ht="12.95" customHeight="1">
      <c r="C4394" s="86"/>
      <c r="D4394" s="86"/>
    </row>
    <row r="4395" spans="3:4" ht="12.95" customHeight="1">
      <c r="C4395" s="86"/>
      <c r="D4395" s="86"/>
    </row>
    <row r="4396" spans="3:4" ht="12.95" customHeight="1">
      <c r="C4396" s="86"/>
      <c r="D4396" s="86"/>
    </row>
    <row r="4397" spans="3:4" ht="12.95" customHeight="1">
      <c r="C4397" s="86"/>
      <c r="D4397" s="86"/>
    </row>
    <row r="4398" spans="3:4" ht="12.95" customHeight="1">
      <c r="C4398" s="86"/>
      <c r="D4398" s="86"/>
    </row>
    <row r="4399" spans="3:4" ht="12.95" customHeight="1">
      <c r="C4399" s="86"/>
      <c r="D4399" s="86"/>
    </row>
    <row r="4400" spans="3:4" ht="12.95" customHeight="1">
      <c r="C4400" s="86"/>
      <c r="D4400" s="86"/>
    </row>
    <row r="4401" spans="3:4" ht="12.95" customHeight="1">
      <c r="C4401" s="86"/>
      <c r="D4401" s="86"/>
    </row>
    <row r="4402" spans="3:4" ht="12.95" customHeight="1">
      <c r="C4402" s="86"/>
      <c r="D4402" s="86"/>
    </row>
    <row r="4403" spans="3:4" ht="12.95" customHeight="1">
      <c r="C4403" s="86"/>
      <c r="D4403" s="86"/>
    </row>
    <row r="4404" spans="3:4" ht="12.95" customHeight="1">
      <c r="C4404" s="86"/>
      <c r="D4404" s="86"/>
    </row>
    <row r="4405" spans="3:4" ht="12.95" customHeight="1">
      <c r="C4405" s="86"/>
      <c r="D4405" s="86"/>
    </row>
    <row r="4406" spans="3:4" ht="12.95" customHeight="1">
      <c r="C4406" s="86"/>
      <c r="D4406" s="86"/>
    </row>
    <row r="4407" spans="3:4" ht="12.95" customHeight="1">
      <c r="C4407" s="86"/>
      <c r="D4407" s="86"/>
    </row>
    <row r="4408" spans="3:4" ht="12.95" customHeight="1">
      <c r="C4408" s="86"/>
      <c r="D4408" s="86"/>
    </row>
    <row r="4409" spans="3:4" ht="12.95" customHeight="1">
      <c r="C4409" s="86"/>
      <c r="D4409" s="86"/>
    </row>
    <row r="4410" spans="3:4" ht="12.95" customHeight="1">
      <c r="C4410" s="86"/>
      <c r="D4410" s="86"/>
    </row>
    <row r="4411" spans="3:4" ht="12.95" customHeight="1">
      <c r="C4411" s="86"/>
      <c r="D4411" s="86"/>
    </row>
    <row r="4412" spans="3:4" ht="12.95" customHeight="1">
      <c r="C4412" s="86"/>
      <c r="D4412" s="86"/>
    </row>
    <row r="4413" spans="3:4" ht="12.95" customHeight="1">
      <c r="C4413" s="86"/>
      <c r="D4413" s="86"/>
    </row>
    <row r="4414" spans="3:4" ht="12.95" customHeight="1">
      <c r="C4414" s="86"/>
      <c r="D4414" s="86"/>
    </row>
    <row r="4415" spans="3:4" ht="12.95" customHeight="1">
      <c r="C4415" s="86"/>
      <c r="D4415" s="86"/>
    </row>
    <row r="4416" spans="3:4" ht="12.95" customHeight="1">
      <c r="C4416" s="86"/>
      <c r="D4416" s="86"/>
    </row>
    <row r="4417" spans="3:4" ht="12.95" customHeight="1">
      <c r="C4417" s="86"/>
      <c r="D4417" s="86"/>
    </row>
    <row r="4418" spans="3:4" ht="12.95" customHeight="1">
      <c r="C4418" s="86"/>
      <c r="D4418" s="86"/>
    </row>
    <row r="4419" spans="3:4" ht="12.95" customHeight="1">
      <c r="C4419" s="86"/>
      <c r="D4419" s="86"/>
    </row>
    <row r="4420" spans="3:4" ht="12.95" customHeight="1">
      <c r="C4420" s="86"/>
      <c r="D4420" s="86"/>
    </row>
    <row r="4421" spans="3:4" ht="12.95" customHeight="1">
      <c r="C4421" s="86"/>
      <c r="D4421" s="86"/>
    </row>
    <row r="4422" spans="3:4" ht="12.95" customHeight="1">
      <c r="C4422" s="86"/>
      <c r="D4422" s="86"/>
    </row>
    <row r="4423" spans="3:4" ht="12.95" customHeight="1">
      <c r="C4423" s="86"/>
      <c r="D4423" s="86"/>
    </row>
    <row r="4424" spans="3:4" ht="12.95" customHeight="1">
      <c r="C4424" s="86"/>
      <c r="D4424" s="86"/>
    </row>
    <row r="4425" spans="3:4" ht="12.95" customHeight="1">
      <c r="C4425" s="86"/>
      <c r="D4425" s="86"/>
    </row>
    <row r="4426" spans="3:4" ht="12.95" customHeight="1">
      <c r="C4426" s="86"/>
      <c r="D4426" s="86"/>
    </row>
    <row r="4427" spans="3:4" ht="12.95" customHeight="1">
      <c r="C4427" s="86"/>
      <c r="D4427" s="86"/>
    </row>
    <row r="4428" spans="3:4" ht="12.95" customHeight="1">
      <c r="C4428" s="86"/>
      <c r="D4428" s="86"/>
    </row>
    <row r="4429" spans="3:4" ht="12.95" customHeight="1">
      <c r="C4429" s="86"/>
      <c r="D4429" s="86"/>
    </row>
    <row r="4430" spans="3:4" ht="12.95" customHeight="1">
      <c r="C4430" s="86"/>
      <c r="D4430" s="86"/>
    </row>
    <row r="4431" spans="3:4" ht="12.95" customHeight="1">
      <c r="C4431" s="86"/>
      <c r="D4431" s="86"/>
    </row>
    <row r="4432" spans="3:4" ht="12.95" customHeight="1">
      <c r="C4432" s="86"/>
      <c r="D4432" s="86"/>
    </row>
    <row r="4433" spans="3:4" ht="12.95" customHeight="1">
      <c r="C4433" s="86"/>
      <c r="D4433" s="86"/>
    </row>
    <row r="4434" spans="3:4" ht="12.95" customHeight="1">
      <c r="C4434" s="86"/>
      <c r="D4434" s="86"/>
    </row>
    <row r="4435" spans="3:4" ht="12.95" customHeight="1">
      <c r="C4435" s="86"/>
      <c r="D4435" s="86"/>
    </row>
    <row r="4436" spans="3:4" ht="12.95" customHeight="1">
      <c r="C4436" s="86"/>
      <c r="D4436" s="86"/>
    </row>
    <row r="4437" spans="3:4" ht="12.95" customHeight="1">
      <c r="C4437" s="86"/>
      <c r="D4437" s="86"/>
    </row>
    <row r="4438" spans="3:4" ht="12.95" customHeight="1">
      <c r="C4438" s="86"/>
      <c r="D4438" s="86"/>
    </row>
    <row r="4439" spans="3:4" ht="12.95" customHeight="1">
      <c r="C4439" s="86"/>
      <c r="D4439" s="86"/>
    </row>
    <row r="4440" spans="3:4" ht="12.95" customHeight="1">
      <c r="C4440" s="86"/>
      <c r="D4440" s="86"/>
    </row>
    <row r="4441" spans="3:4" ht="12.95" customHeight="1">
      <c r="C4441" s="86"/>
      <c r="D4441" s="86"/>
    </row>
    <row r="4442" spans="3:4" ht="12.95" customHeight="1">
      <c r="C4442" s="86"/>
      <c r="D4442" s="86"/>
    </row>
    <row r="4443" spans="3:4" ht="12.95" customHeight="1">
      <c r="C4443" s="86"/>
      <c r="D4443" s="86"/>
    </row>
    <row r="4444" spans="3:4" ht="12.95" customHeight="1">
      <c r="C4444" s="86"/>
      <c r="D4444" s="86"/>
    </row>
    <row r="4445" spans="3:4" ht="12.95" customHeight="1">
      <c r="C4445" s="86"/>
      <c r="D4445" s="86"/>
    </row>
    <row r="4446" spans="3:4" ht="12.95" customHeight="1">
      <c r="C4446" s="86"/>
      <c r="D4446" s="86"/>
    </row>
    <row r="4447" spans="3:4" ht="12.95" customHeight="1">
      <c r="C4447" s="86"/>
      <c r="D4447" s="86"/>
    </row>
    <row r="4448" spans="3:4" ht="12.95" customHeight="1">
      <c r="C4448" s="86"/>
      <c r="D4448" s="86"/>
    </row>
    <row r="4449" spans="3:4" ht="12.95" customHeight="1">
      <c r="C4449" s="86"/>
      <c r="D4449" s="86"/>
    </row>
    <row r="4450" spans="3:4" ht="12.95" customHeight="1">
      <c r="C4450" s="86"/>
      <c r="D4450" s="86"/>
    </row>
    <row r="4451" spans="3:4" ht="12.95" customHeight="1">
      <c r="C4451" s="86"/>
      <c r="D4451" s="86"/>
    </row>
    <row r="4452" spans="3:4" ht="12.95" customHeight="1">
      <c r="C4452" s="86"/>
      <c r="D4452" s="86"/>
    </row>
    <row r="4453" spans="3:4" ht="12.95" customHeight="1">
      <c r="C4453" s="86"/>
      <c r="D4453" s="86"/>
    </row>
    <row r="4454" spans="3:4" ht="12.95" customHeight="1">
      <c r="C4454" s="86"/>
      <c r="D4454" s="86"/>
    </row>
    <row r="4455" spans="3:4" ht="12.95" customHeight="1">
      <c r="C4455" s="86"/>
      <c r="D4455" s="86"/>
    </row>
    <row r="4456" spans="3:4" ht="12.95" customHeight="1">
      <c r="C4456" s="86"/>
      <c r="D4456" s="86"/>
    </row>
    <row r="4457" spans="3:4" ht="12.95" customHeight="1">
      <c r="C4457" s="86"/>
      <c r="D4457" s="86"/>
    </row>
    <row r="4458" spans="3:4" ht="12.95" customHeight="1">
      <c r="C4458" s="86"/>
      <c r="D4458" s="86"/>
    </row>
    <row r="4459" spans="3:4" ht="12.95" customHeight="1">
      <c r="C4459" s="86"/>
      <c r="D4459" s="86"/>
    </row>
    <row r="4460" spans="3:4" ht="12.95" customHeight="1">
      <c r="C4460" s="86"/>
      <c r="D4460" s="86"/>
    </row>
    <row r="4461" spans="3:4" ht="12.95" customHeight="1">
      <c r="C4461" s="86"/>
      <c r="D4461" s="86"/>
    </row>
    <row r="4462" spans="3:4" ht="12.95" customHeight="1">
      <c r="C4462" s="86"/>
      <c r="D4462" s="86"/>
    </row>
    <row r="4463" spans="3:4" ht="12.95" customHeight="1">
      <c r="C4463" s="86"/>
      <c r="D4463" s="86"/>
    </row>
    <row r="4464" spans="3:4" ht="12.95" customHeight="1">
      <c r="C4464" s="86"/>
      <c r="D4464" s="86"/>
    </row>
    <row r="4465" spans="3:4" ht="12.95" customHeight="1">
      <c r="C4465" s="86"/>
      <c r="D4465" s="86"/>
    </row>
    <row r="4466" spans="3:4" ht="12.95" customHeight="1">
      <c r="C4466" s="86"/>
      <c r="D4466" s="86"/>
    </row>
    <row r="4467" spans="3:4" ht="12.95" customHeight="1">
      <c r="C4467" s="86"/>
      <c r="D4467" s="86"/>
    </row>
    <row r="4468" spans="3:4" ht="12.95" customHeight="1">
      <c r="C4468" s="86"/>
      <c r="D4468" s="86"/>
    </row>
    <row r="4469" spans="3:4" ht="12.95" customHeight="1">
      <c r="C4469" s="86"/>
      <c r="D4469" s="86"/>
    </row>
    <row r="4470" spans="3:4" ht="12.95" customHeight="1">
      <c r="C4470" s="86"/>
      <c r="D4470" s="86"/>
    </row>
    <row r="4471" spans="3:4" ht="12.95" customHeight="1">
      <c r="C4471" s="86"/>
      <c r="D4471" s="86"/>
    </row>
    <row r="4472" spans="3:4" ht="12.95" customHeight="1">
      <c r="C4472" s="86"/>
      <c r="D4472" s="86"/>
    </row>
    <row r="4473" spans="3:4" ht="12.95" customHeight="1">
      <c r="C4473" s="86"/>
      <c r="D4473" s="86"/>
    </row>
    <row r="4474" spans="3:4" ht="12.95" customHeight="1">
      <c r="C4474" s="86"/>
      <c r="D4474" s="86"/>
    </row>
    <row r="4475" spans="3:4" ht="12.95" customHeight="1">
      <c r="C4475" s="86"/>
      <c r="D4475" s="86"/>
    </row>
    <row r="4476" spans="3:4" ht="12.95" customHeight="1">
      <c r="C4476" s="86"/>
      <c r="D4476" s="86"/>
    </row>
    <row r="4477" spans="3:4" ht="12.95" customHeight="1">
      <c r="C4477" s="86"/>
      <c r="D4477" s="86"/>
    </row>
    <row r="4478" spans="3:4" ht="12.95" customHeight="1">
      <c r="C4478" s="86"/>
      <c r="D4478" s="86"/>
    </row>
    <row r="4479" spans="3:4" ht="12.95" customHeight="1">
      <c r="C4479" s="86"/>
      <c r="D4479" s="86"/>
    </row>
    <row r="4480" spans="3:4" ht="12.95" customHeight="1">
      <c r="C4480" s="86"/>
      <c r="D4480" s="86"/>
    </row>
    <row r="4481" spans="3:4" ht="12.95" customHeight="1">
      <c r="C4481" s="86"/>
      <c r="D4481" s="86"/>
    </row>
    <row r="4482" spans="3:4" ht="12.95" customHeight="1">
      <c r="C4482" s="86"/>
      <c r="D4482" s="86"/>
    </row>
    <row r="4483" spans="3:4" ht="12.95" customHeight="1">
      <c r="C4483" s="86"/>
      <c r="D4483" s="86"/>
    </row>
    <row r="4484" spans="3:4" ht="12.95" customHeight="1">
      <c r="C4484" s="86"/>
      <c r="D4484" s="86"/>
    </row>
    <row r="4485" spans="3:4" ht="12.95" customHeight="1">
      <c r="C4485" s="86"/>
      <c r="D4485" s="86"/>
    </row>
    <row r="4486" spans="3:4" ht="12.95" customHeight="1">
      <c r="C4486" s="86"/>
      <c r="D4486" s="86"/>
    </row>
    <row r="4487" spans="3:4" ht="12.95" customHeight="1">
      <c r="C4487" s="86"/>
      <c r="D4487" s="86"/>
    </row>
    <row r="4488" spans="3:4" ht="12.95" customHeight="1">
      <c r="C4488" s="86"/>
      <c r="D4488" s="86"/>
    </row>
    <row r="4489" spans="3:4" ht="12.95" customHeight="1">
      <c r="C4489" s="86"/>
      <c r="D4489" s="86"/>
    </row>
    <row r="4490" spans="3:4" ht="12.95" customHeight="1">
      <c r="C4490" s="86"/>
      <c r="D4490" s="86"/>
    </row>
    <row r="4491" spans="3:4" ht="12.95" customHeight="1">
      <c r="C4491" s="86"/>
      <c r="D4491" s="86"/>
    </row>
    <row r="4492" spans="3:4" ht="12.95" customHeight="1">
      <c r="C4492" s="86"/>
      <c r="D4492" s="86"/>
    </row>
    <row r="4493" spans="3:4" ht="12.95" customHeight="1">
      <c r="C4493" s="86"/>
      <c r="D4493" s="86"/>
    </row>
    <row r="4494" spans="3:4" ht="12.95" customHeight="1">
      <c r="C4494" s="86"/>
      <c r="D4494" s="86"/>
    </row>
    <row r="4495" spans="3:4" ht="12.95" customHeight="1">
      <c r="C4495" s="86"/>
      <c r="D4495" s="86"/>
    </row>
    <row r="4496" spans="3:4" ht="12.95" customHeight="1">
      <c r="C4496" s="86"/>
      <c r="D4496" s="86"/>
    </row>
    <row r="4497" spans="3:4" ht="12.95" customHeight="1">
      <c r="C4497" s="86"/>
      <c r="D4497" s="86"/>
    </row>
    <row r="4498" spans="3:4" ht="12.95" customHeight="1">
      <c r="C4498" s="86"/>
      <c r="D4498" s="86"/>
    </row>
    <row r="4499" spans="3:4" ht="12.95" customHeight="1">
      <c r="C4499" s="86"/>
      <c r="D4499" s="86"/>
    </row>
    <row r="4500" spans="3:4" ht="12.95" customHeight="1">
      <c r="C4500" s="86"/>
      <c r="D4500" s="86"/>
    </row>
    <row r="4501" spans="3:4" ht="12.95" customHeight="1">
      <c r="C4501" s="86"/>
      <c r="D4501" s="86"/>
    </row>
    <row r="4502" spans="3:4" ht="12.95" customHeight="1">
      <c r="C4502" s="86"/>
      <c r="D4502" s="86"/>
    </row>
    <row r="4503" spans="3:4" ht="12.95" customHeight="1">
      <c r="C4503" s="86"/>
      <c r="D4503" s="86"/>
    </row>
    <row r="4504" spans="3:4" ht="12.95" customHeight="1">
      <c r="C4504" s="86"/>
      <c r="D4504" s="86"/>
    </row>
    <row r="4505" spans="3:4" ht="12.95" customHeight="1">
      <c r="C4505" s="86"/>
      <c r="D4505" s="86"/>
    </row>
    <row r="4506" spans="3:4" ht="12.95" customHeight="1">
      <c r="C4506" s="86"/>
      <c r="D4506" s="86"/>
    </row>
    <row r="4507" spans="3:4" ht="12.95" customHeight="1">
      <c r="C4507" s="86"/>
      <c r="D4507" s="86"/>
    </row>
    <row r="4508" spans="3:4" ht="12.95" customHeight="1">
      <c r="C4508" s="86"/>
      <c r="D4508" s="86"/>
    </row>
    <row r="4509" spans="3:4" ht="12.95" customHeight="1">
      <c r="C4509" s="86"/>
      <c r="D4509" s="86"/>
    </row>
    <row r="4510" spans="3:4" ht="12.95" customHeight="1">
      <c r="C4510" s="86"/>
      <c r="D4510" s="86"/>
    </row>
    <row r="4511" spans="3:4" ht="12.95" customHeight="1">
      <c r="C4511" s="86"/>
      <c r="D4511" s="86"/>
    </row>
    <row r="4512" spans="3:4" ht="12.95" customHeight="1">
      <c r="C4512" s="86"/>
      <c r="D4512" s="86"/>
    </row>
    <row r="4513" spans="3:4" ht="12.95" customHeight="1">
      <c r="C4513" s="86"/>
      <c r="D4513" s="86"/>
    </row>
    <row r="4514" spans="3:4" ht="12.95" customHeight="1">
      <c r="C4514" s="86"/>
      <c r="D4514" s="86"/>
    </row>
    <row r="4515" spans="3:4" ht="12.95" customHeight="1">
      <c r="C4515" s="86"/>
      <c r="D4515" s="86"/>
    </row>
    <row r="4516" spans="3:4" ht="12.95" customHeight="1">
      <c r="C4516" s="86"/>
      <c r="D4516" s="86"/>
    </row>
    <row r="4517" spans="3:4" ht="12.95" customHeight="1">
      <c r="C4517" s="86"/>
      <c r="D4517" s="86"/>
    </row>
    <row r="4518" spans="3:4" ht="12.95" customHeight="1">
      <c r="C4518" s="86"/>
      <c r="D4518" s="86"/>
    </row>
    <row r="4519" spans="3:4" ht="12.95" customHeight="1">
      <c r="C4519" s="86"/>
      <c r="D4519" s="86"/>
    </row>
    <row r="4520" spans="3:4" ht="12.95" customHeight="1">
      <c r="C4520" s="86"/>
      <c r="D4520" s="86"/>
    </row>
    <row r="4521" spans="3:4" ht="12.95" customHeight="1">
      <c r="C4521" s="86"/>
      <c r="D4521" s="86"/>
    </row>
    <row r="4522" spans="3:4" ht="12.95" customHeight="1">
      <c r="C4522" s="86"/>
      <c r="D4522" s="86"/>
    </row>
    <row r="4523" spans="3:4" ht="12.95" customHeight="1">
      <c r="C4523" s="86"/>
      <c r="D4523" s="86"/>
    </row>
    <row r="4524" spans="3:4" ht="12.95" customHeight="1">
      <c r="C4524" s="86"/>
      <c r="D4524" s="86"/>
    </row>
    <row r="4525" spans="3:4" ht="12.95" customHeight="1">
      <c r="C4525" s="86"/>
      <c r="D4525" s="86"/>
    </row>
    <row r="4526" spans="3:4" ht="12.95" customHeight="1">
      <c r="C4526" s="86"/>
      <c r="D4526" s="86"/>
    </row>
    <row r="4527" spans="3:4" ht="12.95" customHeight="1">
      <c r="C4527" s="86"/>
      <c r="D4527" s="86"/>
    </row>
    <row r="4528" spans="3:4" ht="12.95" customHeight="1">
      <c r="C4528" s="86"/>
      <c r="D4528" s="86"/>
    </row>
    <row r="4529" spans="3:4" ht="12.95" customHeight="1">
      <c r="C4529" s="86"/>
      <c r="D4529" s="86"/>
    </row>
    <row r="4530" spans="3:4" ht="12.95" customHeight="1">
      <c r="C4530" s="86"/>
      <c r="D4530" s="86"/>
    </row>
    <row r="4531" spans="3:4" ht="12.95" customHeight="1">
      <c r="C4531" s="86"/>
      <c r="D4531" s="86"/>
    </row>
    <row r="4532" spans="3:4" ht="12.95" customHeight="1">
      <c r="C4532" s="86"/>
      <c r="D4532" s="86"/>
    </row>
    <row r="4533" spans="3:4" ht="12.95" customHeight="1">
      <c r="C4533" s="86"/>
      <c r="D4533" s="86"/>
    </row>
    <row r="4534" spans="3:4" ht="12.95" customHeight="1">
      <c r="C4534" s="86"/>
      <c r="D4534" s="86"/>
    </row>
    <row r="4535" spans="3:4" ht="12.95" customHeight="1">
      <c r="C4535" s="86"/>
      <c r="D4535" s="86"/>
    </row>
    <row r="4536" spans="3:4" ht="12.95" customHeight="1">
      <c r="C4536" s="86"/>
      <c r="D4536" s="86"/>
    </row>
    <row r="4537" spans="3:4" ht="12.95" customHeight="1">
      <c r="C4537" s="86"/>
      <c r="D4537" s="86"/>
    </row>
    <row r="4538" spans="3:4" ht="12.95" customHeight="1">
      <c r="C4538" s="86"/>
      <c r="D4538" s="86"/>
    </row>
    <row r="4539" spans="3:4" ht="12.95" customHeight="1">
      <c r="C4539" s="86"/>
      <c r="D4539" s="86"/>
    </row>
    <row r="4540" spans="3:4" ht="12.95" customHeight="1">
      <c r="C4540" s="86"/>
      <c r="D4540" s="86"/>
    </row>
    <row r="4541" spans="3:4" ht="12.95" customHeight="1">
      <c r="C4541" s="86"/>
      <c r="D4541" s="86"/>
    </row>
    <row r="4542" spans="3:4" ht="12.95" customHeight="1">
      <c r="C4542" s="86"/>
      <c r="D4542" s="86"/>
    </row>
    <row r="4543" spans="3:4" ht="12.95" customHeight="1">
      <c r="C4543" s="86"/>
      <c r="D4543" s="86"/>
    </row>
    <row r="4544" spans="3:4" ht="12.95" customHeight="1">
      <c r="C4544" s="86"/>
      <c r="D4544" s="86"/>
    </row>
    <row r="4545" spans="3:4" ht="12.95" customHeight="1">
      <c r="C4545" s="86"/>
      <c r="D4545" s="86"/>
    </row>
    <row r="4546" spans="3:4" ht="12.95" customHeight="1">
      <c r="C4546" s="86"/>
      <c r="D4546" s="86"/>
    </row>
    <row r="4547" spans="3:4" ht="12.95" customHeight="1">
      <c r="C4547" s="86"/>
      <c r="D4547" s="86"/>
    </row>
    <row r="4548" spans="3:4" ht="12.95" customHeight="1">
      <c r="C4548" s="86"/>
      <c r="D4548" s="86"/>
    </row>
    <row r="4549" spans="3:4" ht="12.95" customHeight="1">
      <c r="C4549" s="86"/>
      <c r="D4549" s="86"/>
    </row>
    <row r="4550" spans="3:4" ht="12.95" customHeight="1">
      <c r="C4550" s="86"/>
      <c r="D4550" s="86"/>
    </row>
    <row r="4551" spans="3:4" ht="12.95" customHeight="1">
      <c r="C4551" s="86"/>
      <c r="D4551" s="86"/>
    </row>
    <row r="4552" spans="3:4" ht="12.95" customHeight="1">
      <c r="C4552" s="86"/>
      <c r="D4552" s="86"/>
    </row>
    <row r="4553" spans="3:4" ht="12.95" customHeight="1">
      <c r="C4553" s="86"/>
      <c r="D4553" s="86"/>
    </row>
    <row r="4554" spans="3:4" ht="12.95" customHeight="1">
      <c r="C4554" s="86"/>
      <c r="D4554" s="86"/>
    </row>
    <row r="4555" spans="3:4" ht="12.95" customHeight="1">
      <c r="C4555" s="86"/>
      <c r="D4555" s="86"/>
    </row>
    <row r="4556" spans="3:4" ht="12.95" customHeight="1">
      <c r="C4556" s="86"/>
      <c r="D4556" s="86"/>
    </row>
    <row r="4557" spans="3:4" ht="12.95" customHeight="1">
      <c r="C4557" s="86"/>
      <c r="D4557" s="86"/>
    </row>
    <row r="4558" spans="3:4" ht="12.95" customHeight="1">
      <c r="C4558" s="86"/>
      <c r="D4558" s="86"/>
    </row>
    <row r="4559" spans="3:4" ht="12.95" customHeight="1">
      <c r="C4559" s="86"/>
      <c r="D4559" s="86"/>
    </row>
    <row r="4560" spans="3:4" ht="12.95" customHeight="1">
      <c r="C4560" s="86"/>
      <c r="D4560" s="86"/>
    </row>
    <row r="4561" spans="3:4" ht="12.95" customHeight="1">
      <c r="C4561" s="86"/>
      <c r="D4561" s="86"/>
    </row>
    <row r="4562" spans="3:4" ht="12.95" customHeight="1">
      <c r="C4562" s="86"/>
      <c r="D4562" s="86"/>
    </row>
    <row r="4563" spans="3:4" ht="12.95" customHeight="1">
      <c r="C4563" s="86"/>
      <c r="D4563" s="86"/>
    </row>
    <row r="4564" spans="3:4" ht="12.95" customHeight="1">
      <c r="C4564" s="86"/>
      <c r="D4564" s="86"/>
    </row>
    <row r="4565" spans="3:4" ht="12.95" customHeight="1">
      <c r="C4565" s="86"/>
      <c r="D4565" s="86"/>
    </row>
    <row r="4566" spans="3:4" ht="12.95" customHeight="1">
      <c r="C4566" s="86"/>
      <c r="D4566" s="86"/>
    </row>
    <row r="4567" spans="3:4" ht="12.95" customHeight="1">
      <c r="C4567" s="86"/>
      <c r="D4567" s="86"/>
    </row>
    <row r="4568" spans="3:4" ht="12.95" customHeight="1">
      <c r="C4568" s="86"/>
      <c r="D4568" s="86"/>
    </row>
    <row r="4569" spans="3:4" ht="12.95" customHeight="1">
      <c r="C4569" s="86"/>
      <c r="D4569" s="86"/>
    </row>
    <row r="4570" spans="3:4" ht="12.95" customHeight="1">
      <c r="C4570" s="86"/>
      <c r="D4570" s="86"/>
    </row>
    <row r="4571" spans="3:4" ht="12.95" customHeight="1">
      <c r="C4571" s="86"/>
      <c r="D4571" s="86"/>
    </row>
    <row r="4572" spans="3:4" ht="12.95" customHeight="1">
      <c r="C4572" s="86"/>
      <c r="D4572" s="86"/>
    </row>
    <row r="4573" spans="3:4" ht="12.95" customHeight="1">
      <c r="C4573" s="86"/>
      <c r="D4573" s="86"/>
    </row>
    <row r="4574" spans="3:4" ht="12.95" customHeight="1">
      <c r="C4574" s="86"/>
      <c r="D4574" s="86"/>
    </row>
    <row r="4575" spans="3:4" ht="12.95" customHeight="1">
      <c r="C4575" s="86"/>
      <c r="D4575" s="86"/>
    </row>
    <row r="4576" spans="3:4" ht="12.95" customHeight="1">
      <c r="C4576" s="86"/>
      <c r="D4576" s="86"/>
    </row>
    <row r="4577" spans="3:4" ht="12.95" customHeight="1">
      <c r="C4577" s="86"/>
      <c r="D4577" s="86"/>
    </row>
    <row r="4578" spans="3:4" ht="12.95" customHeight="1">
      <c r="C4578" s="86"/>
      <c r="D4578" s="86"/>
    </row>
    <row r="4579" spans="3:4" ht="12.95" customHeight="1">
      <c r="C4579" s="86"/>
      <c r="D4579" s="86"/>
    </row>
    <row r="4580" spans="3:4" ht="12.95" customHeight="1">
      <c r="C4580" s="86"/>
      <c r="D4580" s="86"/>
    </row>
    <row r="4581" spans="3:4" ht="12.95" customHeight="1">
      <c r="C4581" s="86"/>
      <c r="D4581" s="86"/>
    </row>
    <row r="4582" spans="3:4" ht="12.95" customHeight="1">
      <c r="C4582" s="86"/>
      <c r="D4582" s="86"/>
    </row>
    <row r="4583" spans="3:4" ht="12.95" customHeight="1">
      <c r="C4583" s="86"/>
      <c r="D4583" s="86"/>
    </row>
    <row r="4584" spans="3:4" ht="12.95" customHeight="1">
      <c r="C4584" s="86"/>
      <c r="D4584" s="86"/>
    </row>
    <row r="4585" spans="3:4" ht="12.95" customHeight="1">
      <c r="C4585" s="86"/>
      <c r="D4585" s="86"/>
    </row>
    <row r="4586" spans="3:4" ht="12.95" customHeight="1">
      <c r="C4586" s="86"/>
      <c r="D4586" s="86"/>
    </row>
    <row r="4587" spans="3:4" ht="12.95" customHeight="1">
      <c r="C4587" s="86"/>
      <c r="D4587" s="86"/>
    </row>
    <row r="4588" spans="3:4" ht="12.95" customHeight="1">
      <c r="C4588" s="86"/>
      <c r="D4588" s="86"/>
    </row>
    <row r="4589" spans="3:4" ht="12.95" customHeight="1">
      <c r="C4589" s="86"/>
      <c r="D4589" s="86"/>
    </row>
    <row r="4590" spans="3:4" ht="12.95" customHeight="1">
      <c r="C4590" s="86"/>
      <c r="D4590" s="86"/>
    </row>
    <row r="4591" spans="3:4" ht="12.95" customHeight="1">
      <c r="C4591" s="86"/>
      <c r="D4591" s="86"/>
    </row>
    <row r="4592" spans="3:4" ht="12.95" customHeight="1">
      <c r="C4592" s="86"/>
      <c r="D4592" s="86"/>
    </row>
    <row r="4593" spans="3:4" ht="12.95" customHeight="1">
      <c r="C4593" s="86"/>
      <c r="D4593" s="86"/>
    </row>
    <row r="4594" spans="3:4" ht="12.95" customHeight="1">
      <c r="C4594" s="86"/>
      <c r="D4594" s="86"/>
    </row>
    <row r="4595" spans="3:4" ht="12.95" customHeight="1">
      <c r="C4595" s="86"/>
      <c r="D4595" s="86"/>
    </row>
    <row r="4596" spans="3:4" ht="12.95" customHeight="1">
      <c r="C4596" s="86"/>
      <c r="D4596" s="86"/>
    </row>
    <row r="4597" spans="3:4" ht="12.95" customHeight="1">
      <c r="C4597" s="86"/>
      <c r="D4597" s="86"/>
    </row>
    <row r="4598" spans="3:4" ht="12.95" customHeight="1">
      <c r="C4598" s="86"/>
      <c r="D4598" s="86"/>
    </row>
    <row r="4599" spans="3:4" ht="12.95" customHeight="1">
      <c r="C4599" s="86"/>
      <c r="D4599" s="86"/>
    </row>
    <row r="4600" spans="3:4" ht="12.95" customHeight="1">
      <c r="C4600" s="86"/>
      <c r="D4600" s="86"/>
    </row>
    <row r="4601" spans="3:4" ht="12.95" customHeight="1">
      <c r="C4601" s="86"/>
      <c r="D4601" s="86"/>
    </row>
    <row r="4602" spans="3:4" ht="12.95" customHeight="1">
      <c r="C4602" s="86"/>
      <c r="D4602" s="86"/>
    </row>
    <row r="4603" spans="3:4" ht="12.95" customHeight="1">
      <c r="C4603" s="86"/>
      <c r="D4603" s="86"/>
    </row>
    <row r="4604" spans="3:4" ht="12.95" customHeight="1">
      <c r="C4604" s="86"/>
      <c r="D4604" s="86"/>
    </row>
    <row r="4605" spans="3:4" ht="12.95" customHeight="1">
      <c r="C4605" s="86"/>
      <c r="D4605" s="86"/>
    </row>
    <row r="4606" spans="3:4" ht="12.95" customHeight="1">
      <c r="C4606" s="86"/>
      <c r="D4606" s="86"/>
    </row>
    <row r="4607" spans="3:4" ht="12.95" customHeight="1">
      <c r="C4607" s="86"/>
      <c r="D4607" s="86"/>
    </row>
    <row r="4608" spans="3:4" ht="12.95" customHeight="1">
      <c r="C4608" s="86"/>
      <c r="D4608" s="86"/>
    </row>
    <row r="4609" spans="3:4" ht="12.95" customHeight="1">
      <c r="C4609" s="86"/>
      <c r="D4609" s="86"/>
    </row>
    <row r="4610" spans="3:4" ht="12.95" customHeight="1">
      <c r="C4610" s="86"/>
      <c r="D4610" s="86"/>
    </row>
    <row r="4611" spans="3:4" ht="12.95" customHeight="1">
      <c r="C4611" s="86"/>
      <c r="D4611" s="86"/>
    </row>
    <row r="4612" spans="3:4" ht="12.95" customHeight="1">
      <c r="C4612" s="86"/>
      <c r="D4612" s="86"/>
    </row>
    <row r="4613" spans="3:4" ht="12.95" customHeight="1">
      <c r="C4613" s="86"/>
      <c r="D4613" s="86"/>
    </row>
    <row r="4614" spans="3:4" ht="12.95" customHeight="1">
      <c r="C4614" s="86"/>
      <c r="D4614" s="86"/>
    </row>
    <row r="4615" spans="3:4" ht="12.95" customHeight="1">
      <c r="C4615" s="86"/>
      <c r="D4615" s="86"/>
    </row>
    <row r="4616" spans="3:4" ht="12.95" customHeight="1">
      <c r="C4616" s="86"/>
      <c r="D4616" s="86"/>
    </row>
    <row r="4617" spans="3:4" ht="12.95" customHeight="1">
      <c r="C4617" s="86"/>
      <c r="D4617" s="86"/>
    </row>
    <row r="4618" spans="3:4" ht="12.95" customHeight="1">
      <c r="C4618" s="86"/>
      <c r="D4618" s="86"/>
    </row>
    <row r="4619" spans="3:4" ht="12.95" customHeight="1">
      <c r="C4619" s="86"/>
      <c r="D4619" s="86"/>
    </row>
    <row r="4620" spans="3:4" ht="12.95" customHeight="1">
      <c r="C4620" s="86"/>
      <c r="D4620" s="86"/>
    </row>
    <row r="4621" spans="3:4" ht="12.95" customHeight="1">
      <c r="C4621" s="86"/>
      <c r="D4621" s="86"/>
    </row>
    <row r="4622" spans="3:4" ht="12.95" customHeight="1">
      <c r="C4622" s="86"/>
      <c r="D4622" s="86"/>
    </row>
    <row r="4623" spans="3:4" ht="12.95" customHeight="1">
      <c r="C4623" s="86"/>
      <c r="D4623" s="86"/>
    </row>
    <row r="4624" spans="3:4" ht="12.95" customHeight="1">
      <c r="C4624" s="86"/>
      <c r="D4624" s="86"/>
    </row>
    <row r="4625" spans="3:4" ht="12.95" customHeight="1">
      <c r="C4625" s="86"/>
      <c r="D4625" s="86"/>
    </row>
    <row r="4626" spans="3:4" ht="12.95" customHeight="1">
      <c r="C4626" s="86"/>
      <c r="D4626" s="86"/>
    </row>
    <row r="4627" spans="3:4" ht="12.95" customHeight="1">
      <c r="C4627" s="86"/>
      <c r="D4627" s="86"/>
    </row>
    <row r="4628" spans="3:4" ht="12.95" customHeight="1">
      <c r="C4628" s="86"/>
      <c r="D4628" s="86"/>
    </row>
    <row r="4629" spans="3:4" ht="12.95" customHeight="1">
      <c r="C4629" s="86"/>
      <c r="D4629" s="86"/>
    </row>
    <row r="4630" spans="3:4" ht="12.95" customHeight="1">
      <c r="C4630" s="86"/>
      <c r="D4630" s="86"/>
    </row>
    <row r="4631" spans="3:4" ht="12.95" customHeight="1">
      <c r="C4631" s="86"/>
      <c r="D4631" s="86"/>
    </row>
    <row r="4632" spans="3:4" ht="12.95" customHeight="1">
      <c r="C4632" s="86"/>
      <c r="D4632" s="86"/>
    </row>
    <row r="4633" spans="3:4" ht="12.95" customHeight="1">
      <c r="C4633" s="86"/>
      <c r="D4633" s="86"/>
    </row>
    <row r="4634" spans="3:4" ht="12.95" customHeight="1">
      <c r="C4634" s="86"/>
      <c r="D4634" s="86"/>
    </row>
    <row r="4635" spans="3:4" ht="12.95" customHeight="1">
      <c r="C4635" s="86"/>
      <c r="D4635" s="86"/>
    </row>
    <row r="4636" spans="3:4" ht="12.95" customHeight="1">
      <c r="C4636" s="86"/>
      <c r="D4636" s="86"/>
    </row>
    <row r="4637" spans="3:4" ht="12.95" customHeight="1">
      <c r="C4637" s="86"/>
      <c r="D4637" s="86"/>
    </row>
    <row r="4638" spans="3:4" ht="12.95" customHeight="1">
      <c r="C4638" s="86"/>
      <c r="D4638" s="86"/>
    </row>
    <row r="4639" spans="3:4" ht="12.95" customHeight="1">
      <c r="C4639" s="86"/>
      <c r="D4639" s="86"/>
    </row>
    <row r="4640" spans="3:4" ht="12.95" customHeight="1">
      <c r="C4640" s="86"/>
      <c r="D4640" s="86"/>
    </row>
    <row r="4641" spans="3:4" ht="12.95" customHeight="1">
      <c r="C4641" s="86"/>
      <c r="D4641" s="86"/>
    </row>
    <row r="4642" spans="3:4" ht="12.95" customHeight="1">
      <c r="C4642" s="86"/>
      <c r="D4642" s="86"/>
    </row>
    <row r="4643" spans="3:4" ht="12.95" customHeight="1">
      <c r="C4643" s="86"/>
      <c r="D4643" s="86"/>
    </row>
    <row r="4644" spans="3:4" ht="12.95" customHeight="1">
      <c r="C4644" s="86"/>
      <c r="D4644" s="86"/>
    </row>
    <row r="4645" spans="3:4" ht="12.95" customHeight="1">
      <c r="C4645" s="86"/>
      <c r="D4645" s="86"/>
    </row>
    <row r="4646" spans="3:4" ht="12.95" customHeight="1">
      <c r="C4646" s="86"/>
      <c r="D4646" s="86"/>
    </row>
    <row r="4647" spans="3:4" ht="12.95" customHeight="1">
      <c r="C4647" s="86"/>
      <c r="D4647" s="86"/>
    </row>
    <row r="4648" spans="3:4" ht="12.95" customHeight="1">
      <c r="C4648" s="86"/>
      <c r="D4648" s="86"/>
    </row>
    <row r="4649" spans="3:4" ht="12.95" customHeight="1">
      <c r="C4649" s="86"/>
      <c r="D4649" s="86"/>
    </row>
    <row r="4650" spans="3:4" ht="12.95" customHeight="1">
      <c r="C4650" s="86"/>
      <c r="D4650" s="86"/>
    </row>
    <row r="4651" spans="3:4" ht="12.95" customHeight="1">
      <c r="C4651" s="86"/>
      <c r="D4651" s="86"/>
    </row>
    <row r="4652" spans="3:4" ht="12.95" customHeight="1">
      <c r="C4652" s="86"/>
      <c r="D4652" s="86"/>
    </row>
    <row r="4653" spans="3:4" ht="12.95" customHeight="1">
      <c r="C4653" s="86"/>
      <c r="D4653" s="86"/>
    </row>
    <row r="4654" spans="3:4" ht="12.95" customHeight="1">
      <c r="C4654" s="86"/>
      <c r="D4654" s="86"/>
    </row>
    <row r="4655" spans="3:4" ht="12.95" customHeight="1">
      <c r="C4655" s="86"/>
      <c r="D4655" s="86"/>
    </row>
    <row r="4656" spans="3:4" ht="12.95" customHeight="1">
      <c r="C4656" s="86"/>
      <c r="D4656" s="86"/>
    </row>
    <row r="4657" spans="3:4" ht="12.95" customHeight="1">
      <c r="C4657" s="86"/>
      <c r="D4657" s="86"/>
    </row>
    <row r="4658" spans="3:4" ht="12.95" customHeight="1">
      <c r="C4658" s="86"/>
      <c r="D4658" s="86"/>
    </row>
    <row r="4659" spans="3:4" ht="12.95" customHeight="1">
      <c r="C4659" s="86"/>
      <c r="D4659" s="86"/>
    </row>
    <row r="4660" spans="3:4" ht="12.95" customHeight="1">
      <c r="C4660" s="86"/>
      <c r="D4660" s="86"/>
    </row>
    <row r="4661" spans="3:4" ht="12.95" customHeight="1">
      <c r="C4661" s="86"/>
      <c r="D4661" s="86"/>
    </row>
    <row r="4662" spans="3:4" ht="12.95" customHeight="1">
      <c r="C4662" s="86"/>
      <c r="D4662" s="86"/>
    </row>
    <row r="4663" spans="3:4" ht="12.95" customHeight="1">
      <c r="C4663" s="86"/>
      <c r="D4663" s="86"/>
    </row>
    <row r="4664" spans="3:4" ht="12.95" customHeight="1">
      <c r="C4664" s="86"/>
      <c r="D4664" s="86"/>
    </row>
    <row r="4665" spans="3:4" ht="12.95" customHeight="1">
      <c r="C4665" s="86"/>
      <c r="D4665" s="86"/>
    </row>
    <row r="4666" spans="3:4" ht="12.95" customHeight="1">
      <c r="C4666" s="86"/>
      <c r="D4666" s="86"/>
    </row>
    <row r="4667" spans="3:4" ht="12.95" customHeight="1">
      <c r="C4667" s="86"/>
      <c r="D4667" s="86"/>
    </row>
    <row r="4668" spans="3:4" ht="12.95" customHeight="1">
      <c r="C4668" s="86"/>
      <c r="D4668" s="86"/>
    </row>
    <row r="4669" spans="3:4" ht="12.95" customHeight="1">
      <c r="C4669" s="86"/>
      <c r="D4669" s="86"/>
    </row>
    <row r="4670" spans="3:4" ht="12.95" customHeight="1">
      <c r="C4670" s="86"/>
      <c r="D4670" s="86"/>
    </row>
    <row r="4671" spans="3:4" ht="12.95" customHeight="1">
      <c r="C4671" s="86"/>
      <c r="D4671" s="86"/>
    </row>
    <row r="4672" spans="3:4" ht="12.95" customHeight="1">
      <c r="C4672" s="86"/>
      <c r="D4672" s="86"/>
    </row>
    <row r="4673" spans="3:4" ht="12.95" customHeight="1">
      <c r="C4673" s="86"/>
      <c r="D4673" s="86"/>
    </row>
    <row r="4674" spans="3:4" ht="12.95" customHeight="1">
      <c r="C4674" s="86"/>
      <c r="D4674" s="86"/>
    </row>
    <row r="4675" spans="3:4" ht="12.95" customHeight="1">
      <c r="C4675" s="86"/>
      <c r="D4675" s="86"/>
    </row>
    <row r="4676" spans="3:4" ht="12.95" customHeight="1">
      <c r="C4676" s="86"/>
      <c r="D4676" s="86"/>
    </row>
    <row r="4677" spans="3:4" ht="12.95" customHeight="1">
      <c r="C4677" s="86"/>
      <c r="D4677" s="86"/>
    </row>
    <row r="4678" spans="3:4" ht="12.95" customHeight="1">
      <c r="C4678" s="86"/>
      <c r="D4678" s="86"/>
    </row>
    <row r="4679" spans="3:4" ht="12.95" customHeight="1">
      <c r="C4679" s="86"/>
      <c r="D4679" s="86"/>
    </row>
    <row r="4680" spans="3:4" ht="12.95" customHeight="1">
      <c r="C4680" s="86"/>
      <c r="D4680" s="86"/>
    </row>
    <row r="4681" spans="3:4" ht="12.95" customHeight="1">
      <c r="C4681" s="86"/>
      <c r="D4681" s="86"/>
    </row>
    <row r="4682" spans="3:4" ht="12.95" customHeight="1">
      <c r="C4682" s="86"/>
      <c r="D4682" s="86"/>
    </row>
    <row r="4683" spans="3:4" ht="12.95" customHeight="1">
      <c r="C4683" s="86"/>
      <c r="D4683" s="86"/>
    </row>
    <row r="4684" spans="3:4" ht="12.95" customHeight="1">
      <c r="C4684" s="86"/>
      <c r="D4684" s="86"/>
    </row>
    <row r="4685" spans="3:4" ht="12.95" customHeight="1">
      <c r="C4685" s="86"/>
      <c r="D4685" s="86"/>
    </row>
    <row r="4686" spans="3:4" ht="12.95" customHeight="1">
      <c r="C4686" s="86"/>
      <c r="D4686" s="86"/>
    </row>
    <row r="4687" spans="3:4" ht="12.95" customHeight="1">
      <c r="C4687" s="86"/>
      <c r="D4687" s="86"/>
    </row>
    <row r="4688" spans="3:4" ht="12.95" customHeight="1">
      <c r="C4688" s="86"/>
      <c r="D4688" s="86"/>
    </row>
    <row r="4689" spans="3:4" ht="12.95" customHeight="1">
      <c r="C4689" s="86"/>
      <c r="D4689" s="86"/>
    </row>
    <row r="4690" spans="3:4" ht="12.95" customHeight="1">
      <c r="C4690" s="86"/>
      <c r="D4690" s="86"/>
    </row>
    <row r="4691" spans="3:4" ht="12.95" customHeight="1">
      <c r="C4691" s="86"/>
      <c r="D4691" s="86"/>
    </row>
    <row r="4692" spans="3:4" ht="12.95" customHeight="1">
      <c r="C4692" s="86"/>
      <c r="D4692" s="86"/>
    </row>
    <row r="4693" spans="3:4" ht="12.95" customHeight="1">
      <c r="C4693" s="86"/>
      <c r="D4693" s="86"/>
    </row>
    <row r="4694" spans="3:4" ht="12.95" customHeight="1">
      <c r="C4694" s="86"/>
      <c r="D4694" s="86"/>
    </row>
    <row r="4695" spans="3:4" ht="12.95" customHeight="1">
      <c r="C4695" s="86"/>
      <c r="D4695" s="86"/>
    </row>
    <row r="4696" spans="3:4" ht="12.95" customHeight="1">
      <c r="C4696" s="86"/>
      <c r="D4696" s="86"/>
    </row>
    <row r="4697" spans="3:4" ht="12.95" customHeight="1">
      <c r="C4697" s="86"/>
      <c r="D4697" s="86"/>
    </row>
    <row r="4698" spans="3:4" ht="12.95" customHeight="1">
      <c r="C4698" s="86"/>
      <c r="D4698" s="86"/>
    </row>
    <row r="4699" spans="3:4" ht="12.95" customHeight="1">
      <c r="C4699" s="86"/>
      <c r="D4699" s="86"/>
    </row>
    <row r="4700" spans="3:4" ht="12.95" customHeight="1">
      <c r="C4700" s="86"/>
      <c r="D4700" s="86"/>
    </row>
    <row r="4701" spans="3:4" ht="12.95" customHeight="1">
      <c r="C4701" s="86"/>
      <c r="D4701" s="86"/>
    </row>
    <row r="4702" spans="3:4" ht="12.95" customHeight="1">
      <c r="C4702" s="86"/>
      <c r="D4702" s="86"/>
    </row>
    <row r="4703" spans="3:4" ht="12.95" customHeight="1">
      <c r="C4703" s="86"/>
      <c r="D4703" s="86"/>
    </row>
    <row r="4704" spans="3:4" ht="12.95" customHeight="1">
      <c r="C4704" s="86"/>
      <c r="D4704" s="86"/>
    </row>
    <row r="4705" spans="3:4" ht="12.95" customHeight="1">
      <c r="C4705" s="86"/>
      <c r="D4705" s="86"/>
    </row>
    <row r="4706" spans="3:4" ht="12.95" customHeight="1">
      <c r="C4706" s="86"/>
      <c r="D4706" s="86"/>
    </row>
    <row r="4707" spans="3:4" ht="12.95" customHeight="1">
      <c r="C4707" s="86"/>
      <c r="D4707" s="86"/>
    </row>
    <row r="4708" spans="3:4" ht="12.95" customHeight="1">
      <c r="C4708" s="86"/>
      <c r="D4708" s="86"/>
    </row>
    <row r="4709" spans="3:4" ht="12.95" customHeight="1">
      <c r="C4709" s="86"/>
      <c r="D4709" s="86"/>
    </row>
    <row r="4710" spans="3:4" ht="12.95" customHeight="1">
      <c r="C4710" s="86"/>
      <c r="D4710" s="86"/>
    </row>
    <row r="4711" spans="3:4" ht="12.95" customHeight="1">
      <c r="C4711" s="86"/>
      <c r="D4711" s="86"/>
    </row>
    <row r="4712" spans="3:4" ht="12.95" customHeight="1">
      <c r="C4712" s="86"/>
      <c r="D4712" s="86"/>
    </row>
    <row r="4713" spans="3:4" ht="12.95" customHeight="1">
      <c r="C4713" s="86"/>
      <c r="D4713" s="86"/>
    </row>
    <row r="4714" spans="3:4" ht="12.95" customHeight="1">
      <c r="C4714" s="86"/>
      <c r="D4714" s="86"/>
    </row>
    <row r="4715" spans="3:4" ht="12.95" customHeight="1">
      <c r="C4715" s="86"/>
      <c r="D4715" s="86"/>
    </row>
    <row r="4716" spans="3:4" ht="12.95" customHeight="1">
      <c r="C4716" s="86"/>
      <c r="D4716" s="86"/>
    </row>
    <row r="4717" spans="3:4" ht="12.95" customHeight="1">
      <c r="C4717" s="86"/>
      <c r="D4717" s="86"/>
    </row>
    <row r="4718" spans="3:4" ht="12.95" customHeight="1">
      <c r="C4718" s="86"/>
      <c r="D4718" s="86"/>
    </row>
    <row r="4719" spans="3:4" ht="12.95" customHeight="1">
      <c r="C4719" s="86"/>
      <c r="D4719" s="86"/>
    </row>
    <row r="4720" spans="3:4" ht="12.95" customHeight="1">
      <c r="C4720" s="86"/>
      <c r="D4720" s="86"/>
    </row>
    <row r="4721" spans="3:4" ht="12.95" customHeight="1">
      <c r="C4721" s="86"/>
      <c r="D4721" s="86"/>
    </row>
    <row r="4722" spans="3:4" ht="12.95" customHeight="1">
      <c r="C4722" s="86"/>
      <c r="D4722" s="86"/>
    </row>
    <row r="4723" spans="3:4" ht="12.95" customHeight="1">
      <c r="C4723" s="86"/>
      <c r="D4723" s="86"/>
    </row>
    <row r="4724" spans="3:4" ht="12.95" customHeight="1">
      <c r="C4724" s="86"/>
      <c r="D4724" s="86"/>
    </row>
    <row r="4725" spans="3:4" ht="12.95" customHeight="1">
      <c r="C4725" s="86"/>
      <c r="D4725" s="86"/>
    </row>
    <row r="4726" spans="3:4" ht="12.95" customHeight="1">
      <c r="C4726" s="86"/>
      <c r="D4726" s="86"/>
    </row>
    <row r="4727" spans="3:4" ht="12.95" customHeight="1">
      <c r="C4727" s="86"/>
      <c r="D4727" s="86"/>
    </row>
    <row r="4728" spans="3:4" ht="12.95" customHeight="1">
      <c r="C4728" s="86"/>
      <c r="D4728" s="86"/>
    </row>
    <row r="4729" spans="3:4" ht="12.95" customHeight="1">
      <c r="C4729" s="86"/>
      <c r="D4729" s="86"/>
    </row>
    <row r="4730" spans="3:4" ht="12.95" customHeight="1">
      <c r="C4730" s="86"/>
      <c r="D4730" s="86"/>
    </row>
    <row r="4731" spans="3:4" ht="12.95" customHeight="1">
      <c r="C4731" s="86"/>
      <c r="D4731" s="86"/>
    </row>
    <row r="4732" spans="3:4" ht="12.95" customHeight="1">
      <c r="C4732" s="86"/>
      <c r="D4732" s="86"/>
    </row>
    <row r="4733" spans="3:4" ht="12.95" customHeight="1">
      <c r="C4733" s="86"/>
      <c r="D4733" s="86"/>
    </row>
    <row r="4734" spans="3:4" ht="12.95" customHeight="1">
      <c r="C4734" s="86"/>
      <c r="D4734" s="86"/>
    </row>
    <row r="4735" spans="3:4" ht="12.95" customHeight="1">
      <c r="C4735" s="86"/>
      <c r="D4735" s="86"/>
    </row>
    <row r="4736" spans="3:4" ht="12.95" customHeight="1">
      <c r="C4736" s="86"/>
      <c r="D4736" s="86"/>
    </row>
    <row r="4737" spans="3:4" ht="12.95" customHeight="1">
      <c r="C4737" s="86"/>
      <c r="D4737" s="86"/>
    </row>
    <row r="4738" spans="3:4" ht="12.95" customHeight="1">
      <c r="C4738" s="86"/>
      <c r="D4738" s="86"/>
    </row>
    <row r="4739" spans="3:4" ht="12.95" customHeight="1">
      <c r="C4739" s="86"/>
      <c r="D4739" s="86"/>
    </row>
    <row r="4740" spans="3:4" ht="12.95" customHeight="1">
      <c r="C4740" s="86"/>
      <c r="D4740" s="86"/>
    </row>
    <row r="4741" spans="3:4" ht="12.95" customHeight="1">
      <c r="C4741" s="86"/>
      <c r="D4741" s="86"/>
    </row>
    <row r="4742" spans="3:4" ht="12.95" customHeight="1">
      <c r="C4742" s="86"/>
      <c r="D4742" s="86"/>
    </row>
    <row r="4743" spans="3:4" ht="12.95" customHeight="1">
      <c r="C4743" s="86"/>
      <c r="D4743" s="86"/>
    </row>
    <row r="4744" spans="3:4" ht="12.95" customHeight="1">
      <c r="C4744" s="86"/>
      <c r="D4744" s="86"/>
    </row>
    <row r="4745" spans="3:4" ht="12.95" customHeight="1">
      <c r="C4745" s="86"/>
      <c r="D4745" s="86"/>
    </row>
    <row r="4746" spans="3:4" ht="12.95" customHeight="1">
      <c r="C4746" s="86"/>
      <c r="D4746" s="86"/>
    </row>
    <row r="4747" spans="3:4" ht="12.95" customHeight="1">
      <c r="C4747" s="86"/>
      <c r="D4747" s="86"/>
    </row>
    <row r="4748" spans="3:4" ht="12.95" customHeight="1">
      <c r="C4748" s="86"/>
      <c r="D4748" s="86"/>
    </row>
    <row r="4749" spans="3:4" ht="12.95" customHeight="1">
      <c r="C4749" s="86"/>
      <c r="D4749" s="86"/>
    </row>
    <row r="4750" spans="3:4" ht="12.95" customHeight="1">
      <c r="C4750" s="86"/>
      <c r="D4750" s="86"/>
    </row>
    <row r="4751" spans="3:4" ht="12.95" customHeight="1">
      <c r="C4751" s="86"/>
      <c r="D4751" s="86"/>
    </row>
    <row r="4752" spans="3:4" ht="12.95" customHeight="1">
      <c r="C4752" s="86"/>
      <c r="D4752" s="86"/>
    </row>
    <row r="4753" spans="3:4" ht="12.95" customHeight="1">
      <c r="C4753" s="86"/>
      <c r="D4753" s="86"/>
    </row>
    <row r="4754" spans="3:4" ht="12.95" customHeight="1">
      <c r="C4754" s="86"/>
      <c r="D4754" s="86"/>
    </row>
    <row r="4755" spans="3:4" ht="12.95" customHeight="1">
      <c r="C4755" s="86"/>
      <c r="D4755" s="86"/>
    </row>
    <row r="4756" spans="3:4" ht="12.95" customHeight="1">
      <c r="C4756" s="86"/>
      <c r="D4756" s="86"/>
    </row>
    <row r="4757" spans="3:4" ht="12.95" customHeight="1">
      <c r="C4757" s="86"/>
      <c r="D4757" s="86"/>
    </row>
    <row r="4758" spans="3:4" ht="12.95" customHeight="1">
      <c r="C4758" s="86"/>
      <c r="D4758" s="86"/>
    </row>
    <row r="4759" spans="3:4" ht="12.95" customHeight="1">
      <c r="C4759" s="86"/>
      <c r="D4759" s="86"/>
    </row>
    <row r="4760" spans="3:4" ht="12.95" customHeight="1">
      <c r="C4760" s="86"/>
      <c r="D4760" s="86"/>
    </row>
    <row r="4761" spans="3:4" ht="12.95" customHeight="1">
      <c r="C4761" s="86"/>
      <c r="D4761" s="86"/>
    </row>
    <row r="4762" spans="3:4" ht="12.95" customHeight="1">
      <c r="C4762" s="86"/>
      <c r="D4762" s="86"/>
    </row>
    <row r="4763" spans="3:4" ht="12.95" customHeight="1">
      <c r="C4763" s="86"/>
      <c r="D4763" s="86"/>
    </row>
    <row r="4764" spans="3:4" ht="12.95" customHeight="1">
      <c r="C4764" s="86"/>
      <c r="D4764" s="86"/>
    </row>
    <row r="4765" spans="3:4" ht="12.95" customHeight="1">
      <c r="C4765" s="86"/>
      <c r="D4765" s="86"/>
    </row>
    <row r="4766" spans="3:4" ht="12.95" customHeight="1">
      <c r="C4766" s="86"/>
      <c r="D4766" s="86"/>
    </row>
    <row r="4767" spans="3:4" ht="12.95" customHeight="1">
      <c r="C4767" s="86"/>
      <c r="D4767" s="86"/>
    </row>
    <row r="4768" spans="3:4" ht="12.95" customHeight="1">
      <c r="C4768" s="86"/>
      <c r="D4768" s="86"/>
    </row>
    <row r="4769" spans="3:4" ht="12.95" customHeight="1">
      <c r="C4769" s="86"/>
      <c r="D4769" s="86"/>
    </row>
    <row r="4770" spans="3:4" ht="12.95" customHeight="1">
      <c r="C4770" s="86"/>
      <c r="D4770" s="86"/>
    </row>
    <row r="4771" spans="3:4" ht="12.95" customHeight="1">
      <c r="C4771" s="86"/>
      <c r="D4771" s="86"/>
    </row>
    <row r="4772" spans="3:4" ht="12.95" customHeight="1">
      <c r="C4772" s="86"/>
      <c r="D4772" s="86"/>
    </row>
    <row r="4773" spans="3:4" ht="12.95" customHeight="1">
      <c r="C4773" s="86"/>
      <c r="D4773" s="86"/>
    </row>
    <row r="4774" spans="3:4" ht="12.95" customHeight="1">
      <c r="C4774" s="86"/>
      <c r="D4774" s="86"/>
    </row>
    <row r="4775" spans="3:4" ht="12.95" customHeight="1">
      <c r="C4775" s="86"/>
      <c r="D4775" s="86"/>
    </row>
    <row r="4776" spans="3:4" ht="12.95" customHeight="1">
      <c r="C4776" s="86"/>
      <c r="D4776" s="86"/>
    </row>
    <row r="4777" spans="3:4" ht="12.95" customHeight="1">
      <c r="C4777" s="86"/>
      <c r="D4777" s="86"/>
    </row>
    <row r="4778" spans="3:4" ht="12.95" customHeight="1">
      <c r="C4778" s="86"/>
      <c r="D4778" s="86"/>
    </row>
    <row r="4779" spans="3:4" ht="12.95" customHeight="1">
      <c r="C4779" s="86"/>
      <c r="D4779" s="86"/>
    </row>
    <row r="4780" spans="3:4" ht="12.95" customHeight="1">
      <c r="C4780" s="86"/>
      <c r="D4780" s="86"/>
    </row>
    <row r="4781" spans="3:4" ht="12.95" customHeight="1">
      <c r="C4781" s="86"/>
      <c r="D4781" s="86"/>
    </row>
    <row r="4782" spans="3:4" ht="12.95" customHeight="1">
      <c r="C4782" s="86"/>
      <c r="D4782" s="86"/>
    </row>
    <row r="4783" spans="3:4" ht="12.95" customHeight="1">
      <c r="C4783" s="86"/>
      <c r="D4783" s="86"/>
    </row>
    <row r="4784" spans="3:4" ht="12.95" customHeight="1">
      <c r="C4784" s="86"/>
      <c r="D4784" s="86"/>
    </row>
    <row r="4785" spans="3:4" ht="12.95" customHeight="1">
      <c r="C4785" s="86"/>
      <c r="D4785" s="86"/>
    </row>
    <row r="4786" spans="3:4" ht="12.95" customHeight="1">
      <c r="C4786" s="86"/>
      <c r="D4786" s="86"/>
    </row>
    <row r="4787" spans="3:4" ht="12.95" customHeight="1">
      <c r="C4787" s="86"/>
      <c r="D4787" s="86"/>
    </row>
    <row r="4788" spans="3:4" ht="12.95" customHeight="1">
      <c r="C4788" s="86"/>
      <c r="D4788" s="86"/>
    </row>
    <row r="4789" spans="3:4" ht="12.95" customHeight="1">
      <c r="C4789" s="86"/>
      <c r="D4789" s="86"/>
    </row>
    <row r="4790" spans="3:4" ht="12.95" customHeight="1">
      <c r="C4790" s="86"/>
      <c r="D4790" s="86"/>
    </row>
    <row r="4791" spans="3:4" ht="12.95" customHeight="1">
      <c r="C4791" s="86"/>
      <c r="D4791" s="86"/>
    </row>
    <row r="4792" spans="3:4" ht="12.95" customHeight="1">
      <c r="C4792" s="86"/>
      <c r="D4792" s="86"/>
    </row>
    <row r="4793" spans="3:4" ht="12.95" customHeight="1">
      <c r="C4793" s="86"/>
      <c r="D4793" s="86"/>
    </row>
    <row r="4794" spans="3:4" ht="12.95" customHeight="1">
      <c r="C4794" s="86"/>
      <c r="D4794" s="86"/>
    </row>
    <row r="4795" spans="3:4" ht="12.95" customHeight="1">
      <c r="C4795" s="86"/>
      <c r="D4795" s="86"/>
    </row>
    <row r="4796" spans="3:4" ht="12.95" customHeight="1">
      <c r="C4796" s="86"/>
      <c r="D4796" s="86"/>
    </row>
    <row r="4797" spans="3:4" ht="12.95" customHeight="1">
      <c r="C4797" s="86"/>
      <c r="D4797" s="86"/>
    </row>
    <row r="4798" spans="3:4" ht="12.95" customHeight="1">
      <c r="C4798" s="86"/>
      <c r="D4798" s="86"/>
    </row>
    <row r="4799" spans="3:4" ht="12.95" customHeight="1">
      <c r="C4799" s="86"/>
      <c r="D4799" s="86"/>
    </row>
    <row r="4800" spans="3:4" ht="12.95" customHeight="1">
      <c r="C4800" s="86"/>
      <c r="D4800" s="86"/>
    </row>
    <row r="4801" spans="3:4" ht="12.95" customHeight="1">
      <c r="C4801" s="86"/>
      <c r="D4801" s="86"/>
    </row>
    <row r="4802" spans="3:4" ht="12.95" customHeight="1">
      <c r="C4802" s="86"/>
      <c r="D4802" s="86"/>
    </row>
    <row r="4803" spans="3:4" ht="12.95" customHeight="1">
      <c r="C4803" s="86"/>
      <c r="D4803" s="86"/>
    </row>
    <row r="4804" spans="3:4" ht="12.95" customHeight="1">
      <c r="C4804" s="86"/>
      <c r="D4804" s="86"/>
    </row>
    <row r="4805" spans="3:4" ht="12.95" customHeight="1">
      <c r="C4805" s="86"/>
      <c r="D4805" s="86"/>
    </row>
    <row r="4806" spans="3:4" ht="12.95" customHeight="1">
      <c r="C4806" s="86"/>
      <c r="D4806" s="86"/>
    </row>
    <row r="4807" spans="3:4" ht="12.95" customHeight="1">
      <c r="C4807" s="86"/>
      <c r="D4807" s="86"/>
    </row>
    <row r="4808" spans="3:4" ht="12.95" customHeight="1">
      <c r="C4808" s="86"/>
      <c r="D4808" s="86"/>
    </row>
    <row r="4809" spans="3:4" ht="12.95" customHeight="1">
      <c r="C4809" s="86"/>
      <c r="D4809" s="86"/>
    </row>
    <row r="4810" spans="3:4" ht="12.95" customHeight="1">
      <c r="C4810" s="86"/>
      <c r="D4810" s="86"/>
    </row>
    <row r="4811" spans="3:4" ht="12.95" customHeight="1">
      <c r="C4811" s="86"/>
      <c r="D4811" s="86"/>
    </row>
    <row r="4812" spans="3:4" ht="12.95" customHeight="1">
      <c r="C4812" s="86"/>
      <c r="D4812" s="86"/>
    </row>
    <row r="4813" spans="3:4" ht="12.95" customHeight="1">
      <c r="C4813" s="86"/>
      <c r="D4813" s="86"/>
    </row>
    <row r="4814" spans="3:4" ht="12.95" customHeight="1">
      <c r="C4814" s="86"/>
      <c r="D4814" s="86"/>
    </row>
    <row r="4815" spans="3:4" ht="12.95" customHeight="1">
      <c r="C4815" s="86"/>
      <c r="D4815" s="86"/>
    </row>
    <row r="4816" spans="3:4" ht="12.95" customHeight="1">
      <c r="C4816" s="86"/>
      <c r="D4816" s="86"/>
    </row>
    <row r="4817" spans="3:4" ht="12.95" customHeight="1">
      <c r="C4817" s="86"/>
      <c r="D4817" s="86"/>
    </row>
    <row r="4818" spans="3:4" ht="12.95" customHeight="1">
      <c r="C4818" s="86"/>
      <c r="D4818" s="86"/>
    </row>
    <row r="4819" spans="3:4" ht="12.95" customHeight="1">
      <c r="C4819" s="86"/>
      <c r="D4819" s="86"/>
    </row>
    <row r="4820" spans="3:4" ht="12.95" customHeight="1">
      <c r="C4820" s="86"/>
      <c r="D4820" s="86"/>
    </row>
    <row r="4821" spans="3:4" ht="12.95" customHeight="1">
      <c r="C4821" s="86"/>
      <c r="D4821" s="86"/>
    </row>
    <row r="4822" spans="3:4" ht="12.95" customHeight="1">
      <c r="C4822" s="86"/>
      <c r="D4822" s="86"/>
    </row>
    <row r="4823" spans="3:4" ht="12.95" customHeight="1">
      <c r="C4823" s="86"/>
      <c r="D4823" s="86"/>
    </row>
    <row r="4824" spans="3:4" ht="12.95" customHeight="1">
      <c r="C4824" s="86"/>
      <c r="D4824" s="86"/>
    </row>
    <row r="4825" spans="3:4" ht="12.95" customHeight="1">
      <c r="C4825" s="86"/>
      <c r="D4825" s="86"/>
    </row>
    <row r="4826" spans="3:4" ht="12.95" customHeight="1">
      <c r="C4826" s="86"/>
      <c r="D4826" s="86"/>
    </row>
    <row r="4827" spans="3:4" ht="12.95" customHeight="1">
      <c r="C4827" s="86"/>
      <c r="D4827" s="86"/>
    </row>
    <row r="4828" spans="3:4" ht="12.95" customHeight="1">
      <c r="C4828" s="86"/>
      <c r="D4828" s="86"/>
    </row>
    <row r="4829" spans="3:4" ht="12.95" customHeight="1">
      <c r="C4829" s="86"/>
      <c r="D4829" s="86"/>
    </row>
    <row r="4830" spans="3:4" ht="12.95" customHeight="1">
      <c r="C4830" s="86"/>
      <c r="D4830" s="86"/>
    </row>
    <row r="4831" spans="3:4" ht="12.95" customHeight="1">
      <c r="C4831" s="86"/>
      <c r="D4831" s="86"/>
    </row>
    <row r="4832" spans="3:4" ht="12.95" customHeight="1">
      <c r="C4832" s="86"/>
      <c r="D4832" s="86"/>
    </row>
    <row r="4833" spans="3:4" ht="12.95" customHeight="1">
      <c r="C4833" s="86"/>
      <c r="D4833" s="86"/>
    </row>
    <row r="4834" spans="3:4" ht="12.95" customHeight="1">
      <c r="C4834" s="86"/>
      <c r="D4834" s="86"/>
    </row>
    <row r="4835" spans="3:4" ht="12.95" customHeight="1">
      <c r="C4835" s="86"/>
      <c r="D4835" s="86"/>
    </row>
    <row r="4836" spans="3:4" ht="12.95" customHeight="1">
      <c r="C4836" s="86"/>
      <c r="D4836" s="86"/>
    </row>
    <row r="4837" spans="3:4" ht="12.95" customHeight="1">
      <c r="C4837" s="86"/>
      <c r="D4837" s="86"/>
    </row>
    <row r="4838" spans="3:4" ht="12.95" customHeight="1">
      <c r="C4838" s="86"/>
      <c r="D4838" s="86"/>
    </row>
    <row r="4839" spans="3:4" ht="12.95" customHeight="1">
      <c r="C4839" s="86"/>
      <c r="D4839" s="86"/>
    </row>
    <row r="4840" spans="3:4" ht="12.95" customHeight="1">
      <c r="C4840" s="86"/>
      <c r="D4840" s="86"/>
    </row>
    <row r="4841" spans="3:4" ht="12.95" customHeight="1">
      <c r="C4841" s="86"/>
      <c r="D4841" s="86"/>
    </row>
    <row r="4842" spans="3:4" ht="12.95" customHeight="1">
      <c r="C4842" s="86"/>
      <c r="D4842" s="86"/>
    </row>
    <row r="4843" spans="3:4" ht="12.95" customHeight="1">
      <c r="C4843" s="86"/>
      <c r="D4843" s="86"/>
    </row>
    <row r="4844" spans="3:4" ht="12.95" customHeight="1">
      <c r="C4844" s="86"/>
      <c r="D4844" s="86"/>
    </row>
    <row r="4845" spans="3:4" ht="12.95" customHeight="1">
      <c r="C4845" s="86"/>
      <c r="D4845" s="86"/>
    </row>
    <row r="4846" spans="3:4" ht="12.95" customHeight="1">
      <c r="C4846" s="86"/>
      <c r="D4846" s="86"/>
    </row>
    <row r="4847" spans="3:4" ht="12.95" customHeight="1">
      <c r="C4847" s="86"/>
      <c r="D4847" s="86"/>
    </row>
    <row r="4848" spans="3:4" ht="12.95" customHeight="1">
      <c r="C4848" s="86"/>
      <c r="D4848" s="86"/>
    </row>
    <row r="4849" spans="3:4" ht="12.95" customHeight="1">
      <c r="C4849" s="86"/>
      <c r="D4849" s="86"/>
    </row>
    <row r="4850" spans="3:4" ht="12.95" customHeight="1">
      <c r="C4850" s="86"/>
      <c r="D4850" s="86"/>
    </row>
    <row r="4851" spans="3:4" ht="12.95" customHeight="1">
      <c r="C4851" s="86"/>
      <c r="D4851" s="86"/>
    </row>
    <row r="4852" spans="3:4" ht="12.95" customHeight="1">
      <c r="C4852" s="86"/>
      <c r="D4852" s="86"/>
    </row>
    <row r="4853" spans="3:4" ht="12.95" customHeight="1">
      <c r="C4853" s="86"/>
      <c r="D4853" s="86"/>
    </row>
    <row r="4854" spans="3:4" ht="12.95" customHeight="1">
      <c r="C4854" s="86"/>
      <c r="D4854" s="86"/>
    </row>
    <row r="4855" spans="3:4" ht="12.95" customHeight="1">
      <c r="C4855" s="86"/>
      <c r="D4855" s="86"/>
    </row>
    <row r="4856" spans="3:4" ht="12.95" customHeight="1">
      <c r="C4856" s="86"/>
      <c r="D4856" s="86"/>
    </row>
    <row r="4857" spans="3:4" ht="12.95" customHeight="1">
      <c r="C4857" s="86"/>
      <c r="D4857" s="86"/>
    </row>
    <row r="4858" spans="3:4" ht="12.95" customHeight="1">
      <c r="C4858" s="86"/>
      <c r="D4858" s="86"/>
    </row>
    <row r="4859" spans="3:4" ht="12.95" customHeight="1">
      <c r="C4859" s="86"/>
      <c r="D4859" s="86"/>
    </row>
    <row r="4860" spans="3:4" ht="12.95" customHeight="1">
      <c r="C4860" s="86"/>
      <c r="D4860" s="86"/>
    </row>
    <row r="4861" spans="3:4" ht="12.95" customHeight="1">
      <c r="C4861" s="86"/>
      <c r="D4861" s="86"/>
    </row>
    <row r="4862" spans="3:4" ht="12.95" customHeight="1">
      <c r="C4862" s="86"/>
      <c r="D4862" s="86"/>
    </row>
    <row r="4863" spans="3:4" ht="12.95" customHeight="1">
      <c r="C4863" s="86"/>
      <c r="D4863" s="86"/>
    </row>
    <row r="4864" spans="3:4" ht="12.95" customHeight="1">
      <c r="C4864" s="86"/>
      <c r="D4864" s="86"/>
    </row>
    <row r="4865" spans="3:4" ht="12.95" customHeight="1">
      <c r="C4865" s="86"/>
      <c r="D4865" s="86"/>
    </row>
    <row r="4866" spans="3:4" ht="12.95" customHeight="1">
      <c r="C4866" s="86"/>
      <c r="D4866" s="86"/>
    </row>
    <row r="4867" spans="3:4" ht="12.95" customHeight="1">
      <c r="C4867" s="86"/>
      <c r="D4867" s="86"/>
    </row>
    <row r="4868" spans="3:4" ht="12.95" customHeight="1">
      <c r="C4868" s="86"/>
      <c r="D4868" s="86"/>
    </row>
    <row r="4869" spans="3:4" ht="12.95" customHeight="1">
      <c r="C4869" s="86"/>
      <c r="D4869" s="86"/>
    </row>
    <row r="4870" spans="3:4" ht="12.95" customHeight="1">
      <c r="C4870" s="86"/>
      <c r="D4870" s="86"/>
    </row>
    <row r="4871" spans="3:4" ht="12.95" customHeight="1">
      <c r="C4871" s="86"/>
      <c r="D4871" s="86"/>
    </row>
    <row r="4872" spans="3:4" ht="12.95" customHeight="1">
      <c r="C4872" s="86"/>
      <c r="D4872" s="86"/>
    </row>
    <row r="4873" spans="3:4" ht="12.95" customHeight="1">
      <c r="C4873" s="86"/>
      <c r="D4873" s="86"/>
    </row>
    <row r="4874" spans="3:4" ht="12.95" customHeight="1">
      <c r="C4874" s="86"/>
      <c r="D4874" s="86"/>
    </row>
    <row r="4875" spans="3:4" ht="12.95" customHeight="1">
      <c r="C4875" s="86"/>
      <c r="D4875" s="86"/>
    </row>
    <row r="4876" spans="3:4" ht="12.95" customHeight="1">
      <c r="C4876" s="86"/>
      <c r="D4876" s="86"/>
    </row>
    <row r="4877" spans="3:4" ht="12.95" customHeight="1">
      <c r="C4877" s="86"/>
      <c r="D4877" s="86"/>
    </row>
    <row r="4878" spans="3:4" ht="12.95" customHeight="1">
      <c r="C4878" s="86"/>
      <c r="D4878" s="86"/>
    </row>
    <row r="4879" spans="3:4" ht="12.95" customHeight="1">
      <c r="C4879" s="86"/>
      <c r="D4879" s="86"/>
    </row>
    <row r="4880" spans="3:4" ht="12.95" customHeight="1">
      <c r="C4880" s="86"/>
      <c r="D4880" s="86"/>
    </row>
    <row r="4881" spans="3:4" ht="12.95" customHeight="1">
      <c r="C4881" s="86"/>
      <c r="D4881" s="86"/>
    </row>
    <row r="4882" spans="3:4" ht="12.95" customHeight="1">
      <c r="C4882" s="86"/>
      <c r="D4882" s="86"/>
    </row>
    <row r="4883" spans="3:4" ht="12.95" customHeight="1">
      <c r="C4883" s="86"/>
      <c r="D4883" s="86"/>
    </row>
    <row r="4884" spans="3:4" ht="12.95" customHeight="1">
      <c r="C4884" s="86"/>
      <c r="D4884" s="86"/>
    </row>
    <row r="4885" spans="3:4" ht="12.95" customHeight="1">
      <c r="C4885" s="86"/>
      <c r="D4885" s="86"/>
    </row>
    <row r="4886" spans="3:4" ht="12.95" customHeight="1">
      <c r="C4886" s="86"/>
      <c r="D4886" s="86"/>
    </row>
    <row r="4887" spans="3:4" ht="12.95" customHeight="1">
      <c r="C4887" s="86"/>
      <c r="D4887" s="86"/>
    </row>
    <row r="4888" spans="3:4" ht="12.95" customHeight="1">
      <c r="C4888" s="86"/>
      <c r="D4888" s="86"/>
    </row>
    <row r="4889" spans="3:4" ht="12.95" customHeight="1">
      <c r="C4889" s="86"/>
      <c r="D4889" s="86"/>
    </row>
    <row r="4890" spans="3:4" ht="12.95" customHeight="1">
      <c r="C4890" s="86"/>
      <c r="D4890" s="86"/>
    </row>
    <row r="4891" spans="3:4" ht="12.95" customHeight="1">
      <c r="C4891" s="86"/>
      <c r="D4891" s="86"/>
    </row>
    <row r="4892" spans="3:4" ht="12.95" customHeight="1">
      <c r="C4892" s="86"/>
      <c r="D4892" s="86"/>
    </row>
    <row r="4893" spans="3:4" ht="12.95" customHeight="1">
      <c r="C4893" s="86"/>
      <c r="D4893" s="86"/>
    </row>
    <row r="4894" spans="3:4" ht="12.95" customHeight="1">
      <c r="C4894" s="86"/>
      <c r="D4894" s="86"/>
    </row>
    <row r="4895" spans="3:4" ht="12.95" customHeight="1">
      <c r="C4895" s="86"/>
      <c r="D4895" s="86"/>
    </row>
    <row r="4896" spans="3:4" ht="12.95" customHeight="1">
      <c r="C4896" s="86"/>
      <c r="D4896" s="86"/>
    </row>
    <row r="4897" spans="3:4" ht="12.95" customHeight="1">
      <c r="C4897" s="86"/>
      <c r="D4897" s="86"/>
    </row>
    <row r="4898" spans="3:4" ht="12.95" customHeight="1">
      <c r="C4898" s="86"/>
      <c r="D4898" s="86"/>
    </row>
    <row r="4899" spans="3:4" ht="12.95" customHeight="1">
      <c r="C4899" s="86"/>
      <c r="D4899" s="86"/>
    </row>
    <row r="4900" spans="3:4" ht="12.95" customHeight="1">
      <c r="C4900" s="86"/>
      <c r="D4900" s="86"/>
    </row>
    <row r="4901" spans="3:4" ht="12.95" customHeight="1">
      <c r="C4901" s="86"/>
      <c r="D4901" s="86"/>
    </row>
    <row r="4902" spans="3:4" ht="12.95" customHeight="1">
      <c r="C4902" s="86"/>
      <c r="D4902" s="86"/>
    </row>
    <row r="4903" spans="3:4" ht="12.95" customHeight="1">
      <c r="C4903" s="86"/>
      <c r="D4903" s="86"/>
    </row>
    <row r="4904" spans="3:4" ht="12.95" customHeight="1">
      <c r="C4904" s="86"/>
      <c r="D4904" s="86"/>
    </row>
    <row r="4905" spans="3:4" ht="12.95" customHeight="1">
      <c r="C4905" s="86"/>
      <c r="D4905" s="86"/>
    </row>
    <row r="4906" spans="3:4" ht="12.95" customHeight="1">
      <c r="C4906" s="86"/>
      <c r="D4906" s="86"/>
    </row>
    <row r="4907" spans="3:4" ht="12.95" customHeight="1">
      <c r="C4907" s="86"/>
      <c r="D4907" s="86"/>
    </row>
    <row r="4908" spans="3:4" ht="12.95" customHeight="1">
      <c r="C4908" s="86"/>
      <c r="D4908" s="86"/>
    </row>
    <row r="4909" spans="3:4" ht="12.95" customHeight="1">
      <c r="C4909" s="86"/>
      <c r="D4909" s="86"/>
    </row>
    <row r="4910" spans="3:4" ht="12.95" customHeight="1">
      <c r="C4910" s="86"/>
      <c r="D4910" s="86"/>
    </row>
    <row r="4911" spans="3:4" ht="12.95" customHeight="1">
      <c r="C4911" s="86"/>
      <c r="D4911" s="86"/>
    </row>
    <row r="4912" spans="3:4" ht="12.95" customHeight="1">
      <c r="C4912" s="86"/>
      <c r="D4912" s="86"/>
    </row>
    <row r="4913" spans="3:4" ht="12.95" customHeight="1">
      <c r="C4913" s="86"/>
      <c r="D4913" s="86"/>
    </row>
    <row r="4914" spans="3:4" ht="12.95" customHeight="1">
      <c r="C4914" s="86"/>
      <c r="D4914" s="86"/>
    </row>
    <row r="4915" spans="3:4" ht="12.95" customHeight="1">
      <c r="C4915" s="86"/>
      <c r="D4915" s="86"/>
    </row>
    <row r="4916" spans="3:4" ht="12.95" customHeight="1">
      <c r="C4916" s="86"/>
      <c r="D4916" s="86"/>
    </row>
    <row r="4917" spans="3:4" ht="12.95" customHeight="1">
      <c r="C4917" s="86"/>
      <c r="D4917" s="86"/>
    </row>
    <row r="4918" spans="3:4" ht="12.95" customHeight="1">
      <c r="C4918" s="86"/>
      <c r="D4918" s="86"/>
    </row>
    <row r="4919" spans="3:4" ht="12.95" customHeight="1">
      <c r="C4919" s="86"/>
      <c r="D4919" s="86"/>
    </row>
    <row r="4920" spans="3:4" ht="12.95" customHeight="1">
      <c r="C4920" s="86"/>
      <c r="D4920" s="86"/>
    </row>
    <row r="4921" spans="3:4" ht="12.95" customHeight="1">
      <c r="C4921" s="86"/>
      <c r="D4921" s="86"/>
    </row>
    <row r="4922" spans="3:4" ht="12.95" customHeight="1">
      <c r="C4922" s="86"/>
      <c r="D4922" s="86"/>
    </row>
    <row r="4923" spans="3:4" ht="12.95" customHeight="1">
      <c r="C4923" s="86"/>
      <c r="D4923" s="86"/>
    </row>
    <row r="4924" spans="3:4" ht="12.95" customHeight="1">
      <c r="C4924" s="86"/>
      <c r="D4924" s="86"/>
    </row>
    <row r="4925" spans="3:4" ht="12.95" customHeight="1">
      <c r="C4925" s="86"/>
      <c r="D4925" s="86"/>
    </row>
    <row r="4926" spans="3:4" ht="12.95" customHeight="1">
      <c r="C4926" s="86"/>
      <c r="D4926" s="86"/>
    </row>
    <row r="4927" spans="3:4" ht="12.95" customHeight="1">
      <c r="C4927" s="86"/>
      <c r="D4927" s="86"/>
    </row>
    <row r="4928" spans="3:4" ht="12.95" customHeight="1">
      <c r="C4928" s="86"/>
      <c r="D4928" s="86"/>
    </row>
    <row r="4929" spans="3:4" ht="12.95" customHeight="1">
      <c r="C4929" s="86"/>
      <c r="D4929" s="86"/>
    </row>
    <row r="4930" spans="3:4" ht="12.95" customHeight="1">
      <c r="C4930" s="86"/>
      <c r="D4930" s="86"/>
    </row>
    <row r="4931" spans="3:4" ht="12.95" customHeight="1">
      <c r="C4931" s="86"/>
      <c r="D4931" s="86"/>
    </row>
    <row r="4932" spans="3:4" ht="12.95" customHeight="1">
      <c r="C4932" s="86"/>
      <c r="D4932" s="86"/>
    </row>
    <row r="4933" spans="3:4" ht="12.95" customHeight="1">
      <c r="C4933" s="86"/>
      <c r="D4933" s="86"/>
    </row>
    <row r="4934" spans="3:4" ht="12.95" customHeight="1">
      <c r="C4934" s="86"/>
      <c r="D4934" s="86"/>
    </row>
    <row r="4935" spans="3:4" ht="12.95" customHeight="1">
      <c r="C4935" s="86"/>
      <c r="D4935" s="86"/>
    </row>
    <row r="4936" spans="3:4" ht="12.95" customHeight="1">
      <c r="C4936" s="86"/>
      <c r="D4936" s="86"/>
    </row>
    <row r="4937" spans="3:4" ht="12.95" customHeight="1">
      <c r="C4937" s="86"/>
      <c r="D4937" s="86"/>
    </row>
    <row r="4938" spans="3:4" ht="12.95" customHeight="1">
      <c r="C4938" s="86"/>
      <c r="D4938" s="86"/>
    </row>
    <row r="4939" spans="3:4" ht="12.95" customHeight="1">
      <c r="C4939" s="86"/>
      <c r="D4939" s="86"/>
    </row>
    <row r="4940" spans="3:4" ht="12.95" customHeight="1">
      <c r="C4940" s="86"/>
      <c r="D4940" s="86"/>
    </row>
    <row r="4941" spans="3:4" ht="12.95" customHeight="1">
      <c r="C4941" s="86"/>
      <c r="D4941" s="86"/>
    </row>
    <row r="4942" spans="3:4" ht="12.95" customHeight="1">
      <c r="C4942" s="86"/>
      <c r="D4942" s="86"/>
    </row>
    <row r="4943" spans="3:4" ht="12.95" customHeight="1">
      <c r="C4943" s="86"/>
      <c r="D4943" s="86"/>
    </row>
    <row r="4944" spans="3:4" ht="12.95" customHeight="1">
      <c r="C4944" s="86"/>
      <c r="D4944" s="86"/>
    </row>
    <row r="4945" spans="3:4" ht="12.95" customHeight="1">
      <c r="C4945" s="86"/>
      <c r="D4945" s="86"/>
    </row>
    <row r="4946" spans="3:4" ht="12.95" customHeight="1">
      <c r="C4946" s="86"/>
      <c r="D4946" s="86"/>
    </row>
    <row r="4947" spans="3:4" ht="12.95" customHeight="1">
      <c r="C4947" s="86"/>
      <c r="D4947" s="86"/>
    </row>
    <row r="4948" spans="3:4" ht="12.95" customHeight="1">
      <c r="C4948" s="86"/>
      <c r="D4948" s="86"/>
    </row>
    <row r="4949" spans="3:4" ht="12.95" customHeight="1">
      <c r="C4949" s="86"/>
      <c r="D4949" s="86"/>
    </row>
    <row r="4950" spans="3:4" ht="12.95" customHeight="1">
      <c r="C4950" s="86"/>
      <c r="D4950" s="86"/>
    </row>
    <row r="4951" spans="3:4" ht="12.95" customHeight="1">
      <c r="C4951" s="86"/>
      <c r="D4951" s="86"/>
    </row>
    <row r="4952" spans="3:4" ht="12.95" customHeight="1">
      <c r="C4952" s="86"/>
      <c r="D4952" s="86"/>
    </row>
    <row r="4953" spans="3:4" ht="12.95" customHeight="1">
      <c r="C4953" s="86"/>
      <c r="D4953" s="86"/>
    </row>
    <row r="4954" spans="3:4" ht="12.95" customHeight="1">
      <c r="C4954" s="86"/>
      <c r="D4954" s="86"/>
    </row>
    <row r="4955" spans="3:4" ht="12.95" customHeight="1">
      <c r="C4955" s="86"/>
      <c r="D4955" s="86"/>
    </row>
    <row r="4956" spans="3:4" ht="12.95" customHeight="1">
      <c r="C4956" s="86"/>
      <c r="D4956" s="86"/>
    </row>
    <row r="4957" spans="3:4" ht="12.95" customHeight="1">
      <c r="C4957" s="86"/>
      <c r="D4957" s="86"/>
    </row>
    <row r="4958" spans="3:4" ht="12.95" customHeight="1">
      <c r="C4958" s="86"/>
      <c r="D4958" s="86"/>
    </row>
    <row r="4959" spans="3:4" ht="12.95" customHeight="1">
      <c r="C4959" s="86"/>
      <c r="D4959" s="86"/>
    </row>
    <row r="4960" spans="3:4" ht="12.95" customHeight="1">
      <c r="C4960" s="86"/>
      <c r="D4960" s="86"/>
    </row>
    <row r="4961" spans="3:4" ht="12.95" customHeight="1">
      <c r="C4961" s="86"/>
      <c r="D4961" s="86"/>
    </row>
    <row r="4962" spans="3:4" ht="12.95" customHeight="1">
      <c r="C4962" s="86"/>
      <c r="D4962" s="86"/>
    </row>
    <row r="4963" spans="3:4" ht="12.95" customHeight="1">
      <c r="C4963" s="86"/>
      <c r="D4963" s="86"/>
    </row>
    <row r="4964" spans="3:4" ht="12.95" customHeight="1">
      <c r="C4964" s="86"/>
      <c r="D4964" s="86"/>
    </row>
    <row r="4965" spans="3:4" ht="12.95" customHeight="1">
      <c r="C4965" s="86"/>
      <c r="D4965" s="86"/>
    </row>
    <row r="4966" spans="3:4" ht="12.95" customHeight="1">
      <c r="C4966" s="86"/>
      <c r="D4966" s="86"/>
    </row>
    <row r="4967" spans="3:4" ht="12.95" customHeight="1">
      <c r="C4967" s="86"/>
      <c r="D4967" s="86"/>
    </row>
    <row r="4968" spans="3:4" ht="12.95" customHeight="1">
      <c r="C4968" s="86"/>
      <c r="D4968" s="86"/>
    </row>
    <row r="4969" spans="3:4" ht="12.95" customHeight="1">
      <c r="C4969" s="86"/>
      <c r="D4969" s="86"/>
    </row>
    <row r="4970" spans="3:4" ht="12.95" customHeight="1">
      <c r="C4970" s="86"/>
      <c r="D4970" s="86"/>
    </row>
    <row r="4971" spans="3:4" ht="12.95" customHeight="1">
      <c r="C4971" s="86"/>
      <c r="D4971" s="86"/>
    </row>
    <row r="4972" spans="3:4" ht="12.95" customHeight="1">
      <c r="C4972" s="86"/>
      <c r="D4972" s="86"/>
    </row>
    <row r="4973" spans="3:4" ht="12.95" customHeight="1">
      <c r="C4973" s="86"/>
      <c r="D4973" s="86"/>
    </row>
    <row r="4974" spans="3:4" ht="12.95" customHeight="1">
      <c r="C4974" s="86"/>
      <c r="D4974" s="86"/>
    </row>
    <row r="4975" spans="3:4" ht="12.95" customHeight="1">
      <c r="C4975" s="86"/>
      <c r="D4975" s="86"/>
    </row>
    <row r="4976" spans="3:4" ht="12.95" customHeight="1">
      <c r="C4976" s="86"/>
      <c r="D4976" s="86"/>
    </row>
    <row r="4977" spans="3:4" ht="12.95" customHeight="1">
      <c r="C4977" s="86"/>
      <c r="D4977" s="86"/>
    </row>
    <row r="4978" spans="3:4" ht="12.95" customHeight="1">
      <c r="C4978" s="86"/>
      <c r="D4978" s="86"/>
    </row>
    <row r="4979" spans="3:4" ht="12.95" customHeight="1">
      <c r="C4979" s="86"/>
      <c r="D4979" s="86"/>
    </row>
    <row r="4980" spans="3:4" ht="12.95" customHeight="1">
      <c r="C4980" s="86"/>
      <c r="D4980" s="86"/>
    </row>
    <row r="4981" spans="3:4" ht="12.95" customHeight="1">
      <c r="C4981" s="86"/>
      <c r="D4981" s="86"/>
    </row>
    <row r="4982" spans="3:4" ht="12.95" customHeight="1">
      <c r="C4982" s="86"/>
      <c r="D4982" s="86"/>
    </row>
    <row r="4983" spans="3:4" ht="12.95" customHeight="1">
      <c r="C4983" s="86"/>
      <c r="D4983" s="86"/>
    </row>
    <row r="4984" spans="3:4" ht="12.95" customHeight="1">
      <c r="C4984" s="86"/>
      <c r="D4984" s="86"/>
    </row>
    <row r="4985" spans="3:4" ht="12.95" customHeight="1">
      <c r="C4985" s="86"/>
      <c r="D4985" s="86"/>
    </row>
    <row r="4986" spans="3:4" ht="12.95" customHeight="1">
      <c r="C4986" s="86"/>
      <c r="D4986" s="86"/>
    </row>
    <row r="4987" spans="3:4" ht="12.95" customHeight="1">
      <c r="C4987" s="86"/>
      <c r="D4987" s="86"/>
    </row>
    <row r="4988" spans="3:4" ht="12.95" customHeight="1">
      <c r="C4988" s="86"/>
      <c r="D4988" s="86"/>
    </row>
    <row r="4989" spans="3:4" ht="12.95" customHeight="1">
      <c r="C4989" s="86"/>
      <c r="D4989" s="86"/>
    </row>
    <row r="4990" spans="3:4" ht="12.95" customHeight="1">
      <c r="C4990" s="86"/>
      <c r="D4990" s="86"/>
    </row>
    <row r="4991" spans="3:4" ht="12.95" customHeight="1">
      <c r="C4991" s="86"/>
      <c r="D4991" s="86"/>
    </row>
    <row r="4992" spans="3:4" ht="12.95" customHeight="1">
      <c r="C4992" s="86"/>
      <c r="D4992" s="86"/>
    </row>
    <row r="4993" spans="3:4" ht="12.95" customHeight="1">
      <c r="C4993" s="86"/>
      <c r="D4993" s="86"/>
    </row>
    <row r="4994" spans="3:4" ht="12.95" customHeight="1">
      <c r="C4994" s="86"/>
      <c r="D4994" s="86"/>
    </row>
    <row r="4995" spans="3:4" ht="12.95" customHeight="1">
      <c r="C4995" s="86"/>
      <c r="D4995" s="86"/>
    </row>
    <row r="4996" spans="3:4" ht="12.95" customHeight="1">
      <c r="C4996" s="86"/>
      <c r="D4996" s="86"/>
    </row>
    <row r="4997" spans="3:4" ht="12.95" customHeight="1">
      <c r="C4997" s="86"/>
      <c r="D4997" s="86"/>
    </row>
    <row r="4998" spans="3:4" ht="12.95" customHeight="1">
      <c r="C4998" s="86"/>
      <c r="D4998" s="86"/>
    </row>
    <row r="4999" spans="3:4" ht="12.95" customHeight="1">
      <c r="C4999" s="86"/>
      <c r="D4999" s="86"/>
    </row>
    <row r="5000" spans="3:4" ht="12.95" customHeight="1">
      <c r="C5000" s="86"/>
      <c r="D5000" s="86"/>
    </row>
    <row r="5001" spans="3:4" ht="12.95" customHeight="1">
      <c r="C5001" s="86"/>
      <c r="D5001" s="86"/>
    </row>
    <row r="5002" spans="3:4" ht="12.95" customHeight="1">
      <c r="C5002" s="86"/>
      <c r="D5002" s="86"/>
    </row>
    <row r="5003" spans="3:4" ht="12.95" customHeight="1">
      <c r="C5003" s="86"/>
      <c r="D5003" s="86"/>
    </row>
    <row r="5004" spans="3:4" ht="12.95" customHeight="1">
      <c r="C5004" s="86"/>
      <c r="D5004" s="86"/>
    </row>
    <row r="5005" spans="3:4" ht="12.95" customHeight="1">
      <c r="C5005" s="86"/>
      <c r="D5005" s="86"/>
    </row>
    <row r="5006" spans="3:4" ht="12.95" customHeight="1">
      <c r="C5006" s="86"/>
      <c r="D5006" s="86"/>
    </row>
    <row r="5007" spans="3:4" ht="12.95" customHeight="1">
      <c r="C5007" s="86"/>
      <c r="D5007" s="86"/>
    </row>
    <row r="5008" spans="3:4" ht="12.95" customHeight="1">
      <c r="C5008" s="86"/>
      <c r="D5008" s="86"/>
    </row>
    <row r="5009" spans="3:4" ht="12.95" customHeight="1">
      <c r="C5009" s="86"/>
      <c r="D5009" s="86"/>
    </row>
    <row r="5010" spans="3:4" ht="12.95" customHeight="1">
      <c r="C5010" s="86"/>
      <c r="D5010" s="86"/>
    </row>
    <row r="5011" spans="3:4" ht="12.95" customHeight="1">
      <c r="C5011" s="86"/>
      <c r="D5011" s="86"/>
    </row>
    <row r="5012" spans="3:4" ht="12.95" customHeight="1">
      <c r="C5012" s="86"/>
      <c r="D5012" s="86"/>
    </row>
    <row r="5013" spans="3:4" ht="12.95" customHeight="1">
      <c r="C5013" s="86"/>
      <c r="D5013" s="86"/>
    </row>
    <row r="5014" spans="3:4" ht="12.95" customHeight="1">
      <c r="C5014" s="86"/>
      <c r="D5014" s="86"/>
    </row>
    <row r="5015" spans="3:4" ht="12.95" customHeight="1">
      <c r="C5015" s="86"/>
      <c r="D5015" s="86"/>
    </row>
    <row r="5016" spans="3:4" ht="12.95" customHeight="1">
      <c r="C5016" s="86"/>
      <c r="D5016" s="86"/>
    </row>
    <row r="5017" spans="3:4" ht="12.95" customHeight="1">
      <c r="C5017" s="86"/>
      <c r="D5017" s="86"/>
    </row>
    <row r="5018" spans="3:4" ht="12.95" customHeight="1">
      <c r="C5018" s="86"/>
      <c r="D5018" s="86"/>
    </row>
    <row r="5019" spans="3:4" ht="12.95" customHeight="1">
      <c r="C5019" s="86"/>
      <c r="D5019" s="86"/>
    </row>
    <row r="5020" spans="3:4" ht="12.95" customHeight="1">
      <c r="C5020" s="86"/>
      <c r="D5020" s="86"/>
    </row>
    <row r="5021" spans="3:4" ht="12.95" customHeight="1">
      <c r="C5021" s="86"/>
      <c r="D5021" s="86"/>
    </row>
    <row r="5022" spans="3:4" ht="12.95" customHeight="1">
      <c r="C5022" s="86"/>
      <c r="D5022" s="86"/>
    </row>
    <row r="5023" spans="3:4" ht="12.95" customHeight="1">
      <c r="C5023" s="86"/>
      <c r="D5023" s="86"/>
    </row>
    <row r="5024" spans="3:4" ht="12.95" customHeight="1">
      <c r="C5024" s="86"/>
      <c r="D5024" s="86"/>
    </row>
    <row r="5025" spans="3:4" ht="12.95" customHeight="1">
      <c r="C5025" s="86"/>
      <c r="D5025" s="86"/>
    </row>
    <row r="5026" spans="3:4" ht="12.95" customHeight="1">
      <c r="C5026" s="86"/>
      <c r="D5026" s="86"/>
    </row>
    <row r="5027" spans="3:4" ht="12.95" customHeight="1">
      <c r="C5027" s="86"/>
      <c r="D5027" s="86"/>
    </row>
    <row r="5028" spans="3:4" ht="12.95" customHeight="1">
      <c r="C5028" s="86"/>
      <c r="D5028" s="86"/>
    </row>
    <row r="5029" spans="3:4" ht="12.95" customHeight="1">
      <c r="C5029" s="86"/>
      <c r="D5029" s="86"/>
    </row>
    <row r="5030" spans="3:4" ht="12.95" customHeight="1">
      <c r="C5030" s="86"/>
      <c r="D5030" s="86"/>
    </row>
    <row r="5031" spans="3:4" ht="12.95" customHeight="1">
      <c r="C5031" s="86"/>
      <c r="D5031" s="86"/>
    </row>
    <row r="5032" spans="3:4" ht="12.95" customHeight="1">
      <c r="C5032" s="86"/>
      <c r="D5032" s="86"/>
    </row>
    <row r="5033" spans="3:4" ht="12.95" customHeight="1">
      <c r="C5033" s="86"/>
      <c r="D5033" s="86"/>
    </row>
    <row r="5034" spans="3:4" ht="12.95" customHeight="1">
      <c r="C5034" s="86"/>
      <c r="D5034" s="86"/>
    </row>
    <row r="5035" spans="3:4" ht="12.95" customHeight="1">
      <c r="C5035" s="86"/>
      <c r="D5035" s="86"/>
    </row>
    <row r="5036" spans="3:4" ht="12.95" customHeight="1">
      <c r="C5036" s="86"/>
      <c r="D5036" s="86"/>
    </row>
    <row r="5037" spans="3:4" ht="12.95" customHeight="1">
      <c r="C5037" s="86"/>
      <c r="D5037" s="86"/>
    </row>
    <row r="5038" spans="3:4" ht="12.95" customHeight="1">
      <c r="C5038" s="86"/>
      <c r="D5038" s="86"/>
    </row>
    <row r="5039" spans="3:4" ht="12.95" customHeight="1">
      <c r="C5039" s="86"/>
      <c r="D5039" s="86"/>
    </row>
    <row r="5040" spans="3:4" ht="12.95" customHeight="1">
      <c r="C5040" s="86"/>
      <c r="D5040" s="86"/>
    </row>
    <row r="5041" spans="3:4" ht="12.95" customHeight="1">
      <c r="C5041" s="86"/>
      <c r="D5041" s="86"/>
    </row>
    <row r="5042" spans="3:4" ht="12.95" customHeight="1">
      <c r="C5042" s="86"/>
      <c r="D5042" s="86"/>
    </row>
    <row r="5043" spans="3:4" ht="12.95" customHeight="1">
      <c r="C5043" s="86"/>
      <c r="D5043" s="86"/>
    </row>
    <row r="5044" spans="3:4" ht="12.95" customHeight="1">
      <c r="C5044" s="86"/>
      <c r="D5044" s="86"/>
    </row>
    <row r="5045" spans="3:4" ht="12.95" customHeight="1">
      <c r="C5045" s="86"/>
      <c r="D5045" s="86"/>
    </row>
    <row r="5046" spans="3:4" ht="12.95" customHeight="1">
      <c r="C5046" s="86"/>
      <c r="D5046" s="86"/>
    </row>
    <row r="5047" spans="3:4" ht="12.95" customHeight="1">
      <c r="C5047" s="86"/>
      <c r="D5047" s="86"/>
    </row>
    <row r="5048" spans="3:4" ht="12.95" customHeight="1">
      <c r="C5048" s="86"/>
      <c r="D5048" s="86"/>
    </row>
    <row r="5049" spans="3:4" ht="12.95" customHeight="1">
      <c r="C5049" s="86"/>
      <c r="D5049" s="86"/>
    </row>
    <row r="5050" spans="3:4" ht="12.95" customHeight="1">
      <c r="C5050" s="86"/>
      <c r="D5050" s="86"/>
    </row>
    <row r="5051" spans="3:4" ht="12.95" customHeight="1">
      <c r="C5051" s="86"/>
      <c r="D5051" s="86"/>
    </row>
    <row r="5052" spans="3:4" ht="12.95" customHeight="1">
      <c r="C5052" s="86"/>
      <c r="D5052" s="86"/>
    </row>
    <row r="5053" spans="3:4" ht="12.95" customHeight="1">
      <c r="C5053" s="86"/>
      <c r="D5053" s="86"/>
    </row>
    <row r="5054" spans="3:4" ht="12.95" customHeight="1">
      <c r="C5054" s="86"/>
      <c r="D5054" s="86"/>
    </row>
    <row r="5055" spans="3:4" ht="12.95" customHeight="1">
      <c r="C5055" s="86"/>
      <c r="D5055" s="86"/>
    </row>
    <row r="5056" spans="3:4" ht="12.95" customHeight="1">
      <c r="C5056" s="86"/>
      <c r="D5056" s="86"/>
    </row>
    <row r="5057" spans="3:4" ht="12.95" customHeight="1">
      <c r="C5057" s="86"/>
      <c r="D5057" s="86"/>
    </row>
    <row r="5058" spans="3:4" ht="12.95" customHeight="1">
      <c r="C5058" s="86"/>
      <c r="D5058" s="86"/>
    </row>
    <row r="5059" spans="3:4" ht="12.95" customHeight="1">
      <c r="C5059" s="86"/>
      <c r="D5059" s="86"/>
    </row>
    <row r="5060" spans="3:4" ht="12.95" customHeight="1">
      <c r="C5060" s="86"/>
      <c r="D5060" s="86"/>
    </row>
    <row r="5061" spans="3:4" ht="12.95" customHeight="1">
      <c r="C5061" s="86"/>
      <c r="D5061" s="86"/>
    </row>
    <row r="5062" spans="3:4" ht="12.95" customHeight="1">
      <c r="C5062" s="86"/>
      <c r="D5062" s="86"/>
    </row>
    <row r="5063" spans="3:4" ht="12.95" customHeight="1">
      <c r="C5063" s="86"/>
      <c r="D5063" s="86"/>
    </row>
    <row r="5064" spans="3:4" ht="12.95" customHeight="1">
      <c r="C5064" s="86"/>
      <c r="D5064" s="86"/>
    </row>
    <row r="5065" spans="3:4" ht="12.95" customHeight="1">
      <c r="C5065" s="86"/>
      <c r="D5065" s="86"/>
    </row>
    <row r="5066" spans="3:4" ht="12.95" customHeight="1">
      <c r="C5066" s="86"/>
      <c r="D5066" s="86"/>
    </row>
    <row r="5067" spans="3:4" ht="12.95" customHeight="1">
      <c r="C5067" s="86"/>
      <c r="D5067" s="86"/>
    </row>
    <row r="5068" spans="3:4" ht="12.95" customHeight="1">
      <c r="C5068" s="86"/>
      <c r="D5068" s="86"/>
    </row>
    <row r="5069" spans="3:4" ht="12.95" customHeight="1">
      <c r="C5069" s="86"/>
      <c r="D5069" s="86"/>
    </row>
    <row r="5070" spans="3:4" ht="12.95" customHeight="1">
      <c r="C5070" s="86"/>
      <c r="D5070" s="86"/>
    </row>
    <row r="5071" spans="3:4" ht="12.95" customHeight="1">
      <c r="C5071" s="86"/>
      <c r="D5071" s="86"/>
    </row>
    <row r="5072" spans="3:4" ht="12.95" customHeight="1">
      <c r="C5072" s="86"/>
      <c r="D5072" s="86"/>
    </row>
    <row r="5073" spans="3:4" ht="12.95" customHeight="1">
      <c r="C5073" s="86"/>
      <c r="D5073" s="86"/>
    </row>
    <row r="5074" spans="3:4" ht="12.95" customHeight="1">
      <c r="C5074" s="86"/>
      <c r="D5074" s="86"/>
    </row>
    <row r="5075" spans="3:4" ht="12.95" customHeight="1">
      <c r="C5075" s="86"/>
      <c r="D5075" s="86"/>
    </row>
    <row r="5076" spans="3:4" ht="12.95" customHeight="1">
      <c r="C5076" s="86"/>
      <c r="D5076" s="86"/>
    </row>
    <row r="5077" spans="3:4" ht="12.95" customHeight="1">
      <c r="C5077" s="86"/>
      <c r="D5077" s="86"/>
    </row>
    <row r="5078" spans="3:4" ht="12.95" customHeight="1">
      <c r="C5078" s="86"/>
      <c r="D5078" s="86"/>
    </row>
    <row r="5079" spans="3:4" ht="12.95" customHeight="1">
      <c r="C5079" s="86"/>
      <c r="D5079" s="86"/>
    </row>
    <row r="5080" spans="3:4" ht="12.95" customHeight="1">
      <c r="C5080" s="86"/>
      <c r="D5080" s="86"/>
    </row>
    <row r="5081" spans="3:4" ht="12.95" customHeight="1">
      <c r="C5081" s="86"/>
      <c r="D5081" s="86"/>
    </row>
    <row r="5082" spans="3:4" ht="12.95" customHeight="1">
      <c r="C5082" s="86"/>
      <c r="D5082" s="86"/>
    </row>
    <row r="5083" spans="3:4" ht="12.95" customHeight="1">
      <c r="C5083" s="86"/>
      <c r="D5083" s="86"/>
    </row>
    <row r="5084" spans="3:4" ht="12.95" customHeight="1">
      <c r="C5084" s="86"/>
      <c r="D5084" s="86"/>
    </row>
    <row r="5085" spans="3:4" ht="12.95" customHeight="1">
      <c r="C5085" s="86"/>
      <c r="D5085" s="86"/>
    </row>
    <row r="5086" spans="3:4" ht="12.95" customHeight="1">
      <c r="C5086" s="86"/>
      <c r="D5086" s="86"/>
    </row>
    <row r="5087" spans="3:4" ht="12.95" customHeight="1">
      <c r="C5087" s="86"/>
      <c r="D5087" s="86"/>
    </row>
    <row r="5088" spans="3:4" ht="12.95" customHeight="1">
      <c r="C5088" s="86"/>
      <c r="D5088" s="86"/>
    </row>
    <row r="5089" spans="3:4" ht="12.95" customHeight="1">
      <c r="C5089" s="86"/>
      <c r="D5089" s="86"/>
    </row>
    <row r="5090" spans="3:4" ht="12.95" customHeight="1">
      <c r="C5090" s="86"/>
      <c r="D5090" s="86"/>
    </row>
    <row r="5091" spans="3:4" ht="12.95" customHeight="1">
      <c r="C5091" s="86"/>
      <c r="D5091" s="86"/>
    </row>
    <row r="5092" spans="3:4" ht="12.95" customHeight="1">
      <c r="C5092" s="86"/>
      <c r="D5092" s="86"/>
    </row>
    <row r="5093" spans="3:4" ht="12.95" customHeight="1">
      <c r="C5093" s="86"/>
      <c r="D5093" s="86"/>
    </row>
    <row r="5094" spans="3:4" ht="12.95" customHeight="1">
      <c r="C5094" s="86"/>
      <c r="D5094" s="86"/>
    </row>
    <row r="5095" spans="3:4" ht="12.95" customHeight="1">
      <c r="C5095" s="86"/>
      <c r="D5095" s="86"/>
    </row>
    <row r="5096" spans="3:4" ht="12.95" customHeight="1">
      <c r="C5096" s="86"/>
      <c r="D5096" s="86"/>
    </row>
    <row r="5097" spans="3:4" ht="12.95" customHeight="1">
      <c r="C5097" s="86"/>
      <c r="D5097" s="86"/>
    </row>
    <row r="5098" spans="3:4" ht="12.95" customHeight="1">
      <c r="C5098" s="86"/>
      <c r="D5098" s="86"/>
    </row>
    <row r="5099" spans="3:4" ht="12.95" customHeight="1">
      <c r="C5099" s="86"/>
      <c r="D5099" s="86"/>
    </row>
    <row r="5100" spans="3:4" ht="12.95" customHeight="1">
      <c r="C5100" s="86"/>
      <c r="D5100" s="86"/>
    </row>
    <row r="5101" spans="3:4" ht="12.95" customHeight="1">
      <c r="C5101" s="86"/>
      <c r="D5101" s="86"/>
    </row>
    <row r="5102" spans="3:4" ht="12.95" customHeight="1">
      <c r="C5102" s="86"/>
      <c r="D5102" s="86"/>
    </row>
    <row r="5103" spans="3:4" ht="12.95" customHeight="1">
      <c r="C5103" s="86"/>
      <c r="D5103" s="86"/>
    </row>
    <row r="5104" spans="3:4" ht="12.95" customHeight="1">
      <c r="C5104" s="86"/>
      <c r="D5104" s="86"/>
    </row>
    <row r="5105" spans="3:4" ht="12.95" customHeight="1">
      <c r="C5105" s="86"/>
      <c r="D5105" s="86"/>
    </row>
    <row r="5106" spans="3:4" ht="12.95" customHeight="1">
      <c r="C5106" s="86"/>
      <c r="D5106" s="86"/>
    </row>
    <row r="5107" spans="3:4" ht="12.95" customHeight="1">
      <c r="C5107" s="86"/>
      <c r="D5107" s="86"/>
    </row>
    <row r="5108" spans="3:4" ht="12.95" customHeight="1">
      <c r="C5108" s="86"/>
      <c r="D5108" s="86"/>
    </row>
    <row r="5109" spans="3:4" ht="12.95" customHeight="1">
      <c r="C5109" s="86"/>
      <c r="D5109" s="86"/>
    </row>
    <row r="5110" spans="3:4" ht="12.95" customHeight="1">
      <c r="C5110" s="86"/>
      <c r="D5110" s="86"/>
    </row>
    <row r="5111" spans="3:4" ht="12.95" customHeight="1">
      <c r="C5111" s="86"/>
      <c r="D5111" s="86"/>
    </row>
    <row r="5112" spans="3:4" ht="12.95" customHeight="1">
      <c r="C5112" s="86"/>
      <c r="D5112" s="86"/>
    </row>
    <row r="5113" spans="3:4" ht="12.95" customHeight="1">
      <c r="C5113" s="86"/>
      <c r="D5113" s="86"/>
    </row>
    <row r="5114" spans="3:4" ht="12.95" customHeight="1">
      <c r="C5114" s="86"/>
      <c r="D5114" s="86"/>
    </row>
    <row r="5115" spans="3:4" ht="12.95" customHeight="1">
      <c r="C5115" s="86"/>
      <c r="D5115" s="86"/>
    </row>
    <row r="5116" spans="3:4" ht="12.95" customHeight="1">
      <c r="C5116" s="86"/>
      <c r="D5116" s="86"/>
    </row>
    <row r="5117" spans="3:4" ht="12.95" customHeight="1">
      <c r="C5117" s="86"/>
      <c r="D5117" s="86"/>
    </row>
    <row r="5118" spans="3:4" ht="12.95" customHeight="1">
      <c r="C5118" s="86"/>
      <c r="D5118" s="86"/>
    </row>
    <row r="5119" spans="3:4" ht="12.95" customHeight="1">
      <c r="C5119" s="86"/>
      <c r="D5119" s="86"/>
    </row>
    <row r="5120" spans="3:4" ht="12.95" customHeight="1">
      <c r="C5120" s="86"/>
      <c r="D5120" s="86"/>
    </row>
    <row r="5121" spans="3:4" ht="12.95" customHeight="1">
      <c r="C5121" s="86"/>
      <c r="D5121" s="86"/>
    </row>
    <row r="5122" spans="3:4" ht="12.95" customHeight="1">
      <c r="C5122" s="86"/>
      <c r="D5122" s="86"/>
    </row>
    <row r="5123" spans="3:4" ht="12.95" customHeight="1">
      <c r="C5123" s="86"/>
      <c r="D5123" s="86"/>
    </row>
    <row r="5124" spans="3:4" ht="12.95" customHeight="1">
      <c r="C5124" s="86"/>
      <c r="D5124" s="86"/>
    </row>
    <row r="5125" spans="3:4" ht="12.95" customHeight="1">
      <c r="C5125" s="86"/>
      <c r="D5125" s="86"/>
    </row>
    <row r="5126" spans="3:4" ht="12.95" customHeight="1">
      <c r="C5126" s="86"/>
      <c r="D5126" s="86"/>
    </row>
    <row r="5127" spans="3:4" ht="12.95" customHeight="1">
      <c r="C5127" s="86"/>
      <c r="D5127" s="86"/>
    </row>
    <row r="5128" spans="3:4" ht="12.95" customHeight="1">
      <c r="C5128" s="86"/>
      <c r="D5128" s="86"/>
    </row>
    <row r="5129" spans="3:4" ht="12.95" customHeight="1">
      <c r="C5129" s="86"/>
      <c r="D5129" s="86"/>
    </row>
    <row r="5130" spans="3:4" ht="12.95" customHeight="1">
      <c r="C5130" s="86"/>
      <c r="D5130" s="86"/>
    </row>
    <row r="5131" spans="3:4" ht="12.95" customHeight="1">
      <c r="C5131" s="86"/>
      <c r="D5131" s="86"/>
    </row>
    <row r="5132" spans="3:4" ht="12.95" customHeight="1">
      <c r="C5132" s="86"/>
      <c r="D5132" s="86"/>
    </row>
    <row r="5133" spans="3:4" ht="12.95" customHeight="1">
      <c r="C5133" s="86"/>
      <c r="D5133" s="86"/>
    </row>
    <row r="5134" spans="3:4" ht="12.95" customHeight="1">
      <c r="C5134" s="86"/>
      <c r="D5134" s="86"/>
    </row>
    <row r="5135" spans="3:4" ht="12.95" customHeight="1">
      <c r="C5135" s="86"/>
      <c r="D5135" s="86"/>
    </row>
    <row r="5136" spans="3:4" ht="12.95" customHeight="1">
      <c r="C5136" s="86"/>
      <c r="D5136" s="86"/>
    </row>
    <row r="5137" spans="3:4" ht="12.95" customHeight="1">
      <c r="C5137" s="86"/>
      <c r="D5137" s="86"/>
    </row>
    <row r="5138" spans="3:4" ht="12.95" customHeight="1">
      <c r="C5138" s="86"/>
      <c r="D5138" s="86"/>
    </row>
    <row r="5139" spans="3:4" ht="12.95" customHeight="1">
      <c r="C5139" s="86"/>
      <c r="D5139" s="86"/>
    </row>
    <row r="5140" spans="3:4" ht="12.95" customHeight="1">
      <c r="C5140" s="86"/>
      <c r="D5140" s="86"/>
    </row>
    <row r="5141" spans="3:4" ht="12.95" customHeight="1">
      <c r="C5141" s="86"/>
      <c r="D5141" s="86"/>
    </row>
    <row r="5142" spans="3:4" ht="12.95" customHeight="1">
      <c r="C5142" s="86"/>
      <c r="D5142" s="86"/>
    </row>
    <row r="5143" spans="3:4" ht="12.95" customHeight="1">
      <c r="C5143" s="86"/>
      <c r="D5143" s="86"/>
    </row>
    <row r="5144" spans="3:4" ht="12.95" customHeight="1">
      <c r="C5144" s="86"/>
      <c r="D5144" s="86"/>
    </row>
    <row r="5145" spans="3:4" ht="12.95" customHeight="1">
      <c r="C5145" s="86"/>
      <c r="D5145" s="86"/>
    </row>
    <row r="5146" spans="3:4" ht="12.95" customHeight="1">
      <c r="C5146" s="86"/>
      <c r="D5146" s="86"/>
    </row>
    <row r="5147" spans="3:4" ht="12.95" customHeight="1">
      <c r="C5147" s="86"/>
      <c r="D5147" s="86"/>
    </row>
    <row r="5148" spans="3:4" ht="12.95" customHeight="1">
      <c r="C5148" s="86"/>
      <c r="D5148" s="86"/>
    </row>
    <row r="5149" spans="3:4" ht="12.95" customHeight="1">
      <c r="C5149" s="86"/>
      <c r="D5149" s="86"/>
    </row>
    <row r="5150" spans="3:4" ht="12.95" customHeight="1">
      <c r="C5150" s="86"/>
      <c r="D5150" s="86"/>
    </row>
    <row r="5151" spans="3:4" ht="12.95" customHeight="1">
      <c r="C5151" s="86"/>
      <c r="D5151" s="86"/>
    </row>
    <row r="5152" spans="3:4" ht="12.95" customHeight="1">
      <c r="C5152" s="86"/>
      <c r="D5152" s="86"/>
    </row>
    <row r="5153" spans="3:4" ht="12.95" customHeight="1">
      <c r="C5153" s="86"/>
      <c r="D5153" s="86"/>
    </row>
    <row r="5154" spans="3:4" ht="12.95" customHeight="1">
      <c r="C5154" s="86"/>
      <c r="D5154" s="86"/>
    </row>
    <row r="5155" spans="3:4" ht="12.95" customHeight="1">
      <c r="C5155" s="86"/>
      <c r="D5155" s="86"/>
    </row>
    <row r="5156" spans="3:4" ht="12.95" customHeight="1">
      <c r="C5156" s="86"/>
      <c r="D5156" s="86"/>
    </row>
    <row r="5157" spans="3:4" ht="12.95" customHeight="1">
      <c r="C5157" s="86"/>
      <c r="D5157" s="86"/>
    </row>
    <row r="5158" spans="3:4" ht="12.95" customHeight="1">
      <c r="C5158" s="86"/>
      <c r="D5158" s="86"/>
    </row>
    <row r="5159" spans="3:4" ht="12.95" customHeight="1">
      <c r="C5159" s="86"/>
      <c r="D5159" s="86"/>
    </row>
    <row r="5160" spans="3:4" ht="12.95" customHeight="1">
      <c r="C5160" s="86"/>
      <c r="D5160" s="86"/>
    </row>
    <row r="5161" spans="3:4" ht="12.95" customHeight="1">
      <c r="C5161" s="86"/>
      <c r="D5161" s="86"/>
    </row>
    <row r="5162" spans="3:4" ht="12.95" customHeight="1">
      <c r="C5162" s="86"/>
      <c r="D5162" s="86"/>
    </row>
    <row r="5163" spans="3:4" ht="12.95" customHeight="1">
      <c r="C5163" s="86"/>
      <c r="D5163" s="86"/>
    </row>
    <row r="5164" spans="3:4" ht="12.95" customHeight="1">
      <c r="C5164" s="86"/>
      <c r="D5164" s="86"/>
    </row>
    <row r="5165" spans="3:4" ht="12.95" customHeight="1">
      <c r="C5165" s="86"/>
      <c r="D5165" s="86"/>
    </row>
    <row r="5166" spans="3:4" ht="12.95" customHeight="1">
      <c r="C5166" s="86"/>
      <c r="D5166" s="86"/>
    </row>
    <row r="5167" spans="3:4" ht="12.95" customHeight="1">
      <c r="C5167" s="86"/>
      <c r="D5167" s="86"/>
    </row>
    <row r="5168" spans="3:4" ht="12.95" customHeight="1">
      <c r="C5168" s="86"/>
      <c r="D5168" s="86"/>
    </row>
    <row r="5169" spans="3:4" ht="12.95" customHeight="1">
      <c r="C5169" s="86"/>
      <c r="D5169" s="86"/>
    </row>
    <row r="5170" spans="3:4" ht="12.95" customHeight="1">
      <c r="C5170" s="86"/>
      <c r="D5170" s="86"/>
    </row>
    <row r="5171" spans="3:4" ht="12.95" customHeight="1">
      <c r="C5171" s="86"/>
      <c r="D5171" s="86"/>
    </row>
    <row r="5172" spans="3:4" ht="12.95" customHeight="1">
      <c r="C5172" s="86"/>
      <c r="D5172" s="86"/>
    </row>
    <row r="5173" spans="3:4" ht="12.95" customHeight="1">
      <c r="C5173" s="86"/>
      <c r="D5173" s="86"/>
    </row>
    <row r="5174" spans="3:4" ht="12.95" customHeight="1">
      <c r="C5174" s="86"/>
      <c r="D5174" s="86"/>
    </row>
    <row r="5175" spans="3:4" ht="12.95" customHeight="1">
      <c r="C5175" s="86"/>
      <c r="D5175" s="86"/>
    </row>
    <row r="5176" spans="3:4" ht="12.95" customHeight="1">
      <c r="C5176" s="86"/>
      <c r="D5176" s="86"/>
    </row>
    <row r="5177" spans="3:4" ht="12.95" customHeight="1">
      <c r="C5177" s="86"/>
      <c r="D5177" s="86"/>
    </row>
    <row r="5178" spans="3:4" ht="12.95" customHeight="1">
      <c r="C5178" s="86"/>
      <c r="D5178" s="86"/>
    </row>
    <row r="5179" spans="3:4" ht="12.95" customHeight="1">
      <c r="C5179" s="86"/>
      <c r="D5179" s="86"/>
    </row>
    <row r="5180" spans="3:4" ht="12.95" customHeight="1">
      <c r="C5180" s="86"/>
      <c r="D5180" s="86"/>
    </row>
    <row r="5181" spans="3:4" ht="12.95" customHeight="1">
      <c r="C5181" s="86"/>
      <c r="D5181" s="86"/>
    </row>
    <row r="5182" spans="3:4" ht="12.95" customHeight="1">
      <c r="C5182" s="86"/>
      <c r="D5182" s="86"/>
    </row>
    <row r="5183" spans="3:4" ht="12.95" customHeight="1">
      <c r="C5183" s="86"/>
      <c r="D5183" s="86"/>
    </row>
    <row r="5184" spans="3:4" ht="12.95" customHeight="1">
      <c r="C5184" s="86"/>
      <c r="D5184" s="86"/>
    </row>
    <row r="5185" spans="3:4" ht="12.95" customHeight="1">
      <c r="C5185" s="86"/>
      <c r="D5185" s="86"/>
    </row>
    <row r="5186" spans="3:4" ht="12.95" customHeight="1">
      <c r="C5186" s="86"/>
      <c r="D5186" s="86"/>
    </row>
    <row r="5187" spans="3:4" ht="12.95" customHeight="1">
      <c r="C5187" s="86"/>
      <c r="D5187" s="86"/>
    </row>
    <row r="5188" spans="3:4" ht="12.95" customHeight="1">
      <c r="C5188" s="86"/>
      <c r="D5188" s="86"/>
    </row>
    <row r="5189" spans="3:4" ht="12.95" customHeight="1">
      <c r="C5189" s="86"/>
      <c r="D5189" s="86"/>
    </row>
    <row r="5190" spans="3:4" ht="12.95" customHeight="1">
      <c r="C5190" s="86"/>
      <c r="D5190" s="86"/>
    </row>
    <row r="5191" spans="3:4" ht="12.95" customHeight="1">
      <c r="C5191" s="86"/>
      <c r="D5191" s="86"/>
    </row>
    <row r="5192" spans="3:4" ht="12.95" customHeight="1">
      <c r="C5192" s="86"/>
      <c r="D5192" s="86"/>
    </row>
    <row r="5193" spans="3:4" ht="12.95" customHeight="1">
      <c r="C5193" s="86"/>
      <c r="D5193" s="86"/>
    </row>
    <row r="5194" spans="3:4" ht="12.95" customHeight="1">
      <c r="C5194" s="86"/>
      <c r="D5194" s="86"/>
    </row>
    <row r="5195" spans="3:4" ht="12.95" customHeight="1">
      <c r="C5195" s="86"/>
      <c r="D5195" s="86"/>
    </row>
    <row r="5196" spans="3:4" ht="12.95" customHeight="1">
      <c r="C5196" s="86"/>
      <c r="D5196" s="86"/>
    </row>
    <row r="5197" spans="3:4" ht="12.95" customHeight="1">
      <c r="C5197" s="86"/>
      <c r="D5197" s="86"/>
    </row>
    <row r="5198" spans="3:4" ht="12.95" customHeight="1">
      <c r="C5198" s="86"/>
      <c r="D5198" s="86"/>
    </row>
    <row r="5199" spans="3:4" ht="12.95" customHeight="1">
      <c r="C5199" s="86"/>
      <c r="D5199" s="86"/>
    </row>
    <row r="5200" spans="3:4" ht="12.95" customHeight="1">
      <c r="C5200" s="86"/>
      <c r="D5200" s="86"/>
    </row>
    <row r="5201" spans="3:4" ht="12.95" customHeight="1">
      <c r="C5201" s="86"/>
      <c r="D5201" s="86"/>
    </row>
    <row r="5202" spans="3:4" ht="12.95" customHeight="1">
      <c r="C5202" s="86"/>
      <c r="D5202" s="86"/>
    </row>
    <row r="5203" spans="3:4" ht="12.95" customHeight="1">
      <c r="C5203" s="86"/>
      <c r="D5203" s="86"/>
    </row>
    <row r="5204" spans="3:4" ht="12.95" customHeight="1">
      <c r="C5204" s="86"/>
      <c r="D5204" s="86"/>
    </row>
    <row r="5205" spans="3:4" ht="12.95" customHeight="1">
      <c r="C5205" s="86"/>
      <c r="D5205" s="86"/>
    </row>
    <row r="5206" spans="3:4" ht="12.95" customHeight="1">
      <c r="C5206" s="86"/>
      <c r="D5206" s="86"/>
    </row>
    <row r="5207" spans="3:4" ht="12.95" customHeight="1">
      <c r="C5207" s="86"/>
      <c r="D5207" s="86"/>
    </row>
    <row r="5208" spans="3:4" ht="12.95" customHeight="1">
      <c r="C5208" s="86"/>
      <c r="D5208" s="86"/>
    </row>
    <row r="5209" spans="3:4" ht="12.95" customHeight="1">
      <c r="C5209" s="86"/>
      <c r="D5209" s="86"/>
    </row>
    <row r="5210" spans="3:4" ht="12.95" customHeight="1">
      <c r="C5210" s="86"/>
      <c r="D5210" s="86"/>
    </row>
    <row r="5211" spans="3:4" ht="12.95" customHeight="1">
      <c r="C5211" s="86"/>
      <c r="D5211" s="86"/>
    </row>
    <row r="5212" spans="3:4" ht="12.95" customHeight="1">
      <c r="C5212" s="86"/>
      <c r="D5212" s="86"/>
    </row>
    <row r="5213" spans="3:4" ht="12.95" customHeight="1">
      <c r="C5213" s="86"/>
      <c r="D5213" s="86"/>
    </row>
    <row r="5214" spans="3:4" ht="12.95" customHeight="1">
      <c r="C5214" s="86"/>
      <c r="D5214" s="86"/>
    </row>
    <row r="5215" spans="3:4" ht="12.95" customHeight="1">
      <c r="C5215" s="86"/>
      <c r="D5215" s="86"/>
    </row>
    <row r="5216" spans="3:4" ht="12.95" customHeight="1">
      <c r="C5216" s="86"/>
      <c r="D5216" s="86"/>
    </row>
    <row r="5217" spans="3:4" ht="12.95" customHeight="1">
      <c r="C5217" s="86"/>
      <c r="D5217" s="86"/>
    </row>
    <row r="5218" spans="3:4" ht="12.95" customHeight="1">
      <c r="C5218" s="86"/>
      <c r="D5218" s="86"/>
    </row>
    <row r="5219" spans="3:4" ht="12.95" customHeight="1">
      <c r="C5219" s="86"/>
      <c r="D5219" s="86"/>
    </row>
    <row r="5220" spans="3:4" ht="12.95" customHeight="1">
      <c r="C5220" s="86"/>
      <c r="D5220" s="86"/>
    </row>
    <row r="5221" spans="3:4" ht="12.95" customHeight="1">
      <c r="C5221" s="86"/>
      <c r="D5221" s="86"/>
    </row>
    <row r="5222" spans="3:4" ht="12.95" customHeight="1">
      <c r="C5222" s="86"/>
      <c r="D5222" s="86"/>
    </row>
    <row r="5223" spans="3:4" ht="12.95" customHeight="1">
      <c r="C5223" s="86"/>
      <c r="D5223" s="86"/>
    </row>
    <row r="5224" spans="3:4" ht="12.95" customHeight="1">
      <c r="C5224" s="86"/>
      <c r="D5224" s="86"/>
    </row>
    <row r="5225" spans="3:4" ht="12.95" customHeight="1">
      <c r="C5225" s="86"/>
      <c r="D5225" s="86"/>
    </row>
    <row r="5226" spans="3:4" ht="12.95" customHeight="1">
      <c r="C5226" s="86"/>
      <c r="D5226" s="86"/>
    </row>
    <row r="5227" spans="3:4" ht="12.95" customHeight="1">
      <c r="C5227" s="86"/>
      <c r="D5227" s="86"/>
    </row>
    <row r="5228" spans="3:4" ht="12.95" customHeight="1">
      <c r="C5228" s="86"/>
      <c r="D5228" s="86"/>
    </row>
    <row r="5229" spans="3:4" ht="12.95" customHeight="1">
      <c r="C5229" s="86"/>
      <c r="D5229" s="86"/>
    </row>
    <row r="5230" spans="3:4" ht="12.95" customHeight="1">
      <c r="C5230" s="86"/>
      <c r="D5230" s="86"/>
    </row>
    <row r="5231" spans="3:4" ht="12.95" customHeight="1">
      <c r="C5231" s="86"/>
      <c r="D5231" s="86"/>
    </row>
    <row r="5232" spans="3:4" ht="12.95" customHeight="1">
      <c r="C5232" s="86"/>
      <c r="D5232" s="86"/>
    </row>
    <row r="5233" spans="3:4" ht="12.95" customHeight="1">
      <c r="C5233" s="86"/>
      <c r="D5233" s="86"/>
    </row>
    <row r="5234" spans="3:4" ht="12.95" customHeight="1">
      <c r="C5234" s="86"/>
      <c r="D5234" s="86"/>
    </row>
    <row r="5235" spans="3:4" ht="12.95" customHeight="1">
      <c r="C5235" s="86"/>
      <c r="D5235" s="86"/>
    </row>
    <row r="5236" spans="3:4" ht="12.95" customHeight="1">
      <c r="C5236" s="86"/>
      <c r="D5236" s="86"/>
    </row>
    <row r="5237" spans="3:4" ht="12.95" customHeight="1">
      <c r="C5237" s="86"/>
      <c r="D5237" s="86"/>
    </row>
    <row r="5238" spans="3:4" ht="12.95" customHeight="1">
      <c r="C5238" s="86"/>
      <c r="D5238" s="86"/>
    </row>
    <row r="5239" spans="3:4" ht="12.95" customHeight="1">
      <c r="C5239" s="86"/>
      <c r="D5239" s="86"/>
    </row>
    <row r="5240" spans="3:4" ht="12.95" customHeight="1">
      <c r="C5240" s="86"/>
      <c r="D5240" s="86"/>
    </row>
    <row r="5241" spans="3:4" ht="12.95" customHeight="1">
      <c r="C5241" s="86"/>
      <c r="D5241" s="86"/>
    </row>
    <row r="5242" spans="3:4" ht="12.95" customHeight="1">
      <c r="C5242" s="86"/>
      <c r="D5242" s="86"/>
    </row>
    <row r="5243" spans="3:4" ht="12.95" customHeight="1">
      <c r="C5243" s="86"/>
      <c r="D5243" s="86"/>
    </row>
    <row r="5244" spans="3:4" ht="12.95" customHeight="1">
      <c r="C5244" s="86"/>
      <c r="D5244" s="86"/>
    </row>
    <row r="5245" spans="3:4" ht="12.95" customHeight="1">
      <c r="C5245" s="86"/>
      <c r="D5245" s="86"/>
    </row>
    <row r="5246" spans="3:4" ht="12.95" customHeight="1">
      <c r="C5246" s="86"/>
      <c r="D5246" s="86"/>
    </row>
    <row r="5247" spans="3:4" ht="12.95" customHeight="1">
      <c r="C5247" s="86"/>
      <c r="D5247" s="86"/>
    </row>
    <row r="5248" spans="3:4" ht="12.95" customHeight="1">
      <c r="C5248" s="86"/>
      <c r="D5248" s="86"/>
    </row>
    <row r="5249" spans="3:4" ht="12.95" customHeight="1">
      <c r="C5249" s="86"/>
      <c r="D5249" s="86"/>
    </row>
    <row r="5250" spans="3:4" ht="12.95" customHeight="1">
      <c r="C5250" s="86"/>
      <c r="D5250" s="86"/>
    </row>
    <row r="5251" spans="3:4" ht="12.95" customHeight="1">
      <c r="C5251" s="86"/>
      <c r="D5251" s="86"/>
    </row>
    <row r="5252" spans="3:4" ht="12.95" customHeight="1">
      <c r="C5252" s="86"/>
      <c r="D5252" s="86"/>
    </row>
    <row r="5253" spans="3:4" ht="12.95" customHeight="1">
      <c r="C5253" s="86"/>
      <c r="D5253" s="86"/>
    </row>
    <row r="5254" spans="3:4" ht="12.95" customHeight="1">
      <c r="C5254" s="86"/>
      <c r="D5254" s="86"/>
    </row>
    <row r="5255" spans="3:4" ht="12.95" customHeight="1">
      <c r="C5255" s="86"/>
      <c r="D5255" s="86"/>
    </row>
    <row r="5256" spans="3:4" ht="12.95" customHeight="1">
      <c r="C5256" s="86"/>
      <c r="D5256" s="86"/>
    </row>
    <row r="5257" spans="3:4" ht="12.95" customHeight="1">
      <c r="C5257" s="86"/>
      <c r="D5257" s="86"/>
    </row>
    <row r="5258" spans="3:4" ht="12.95" customHeight="1">
      <c r="C5258" s="86"/>
      <c r="D5258" s="86"/>
    </row>
    <row r="5259" spans="3:4" ht="12.95" customHeight="1">
      <c r="C5259" s="86"/>
      <c r="D5259" s="86"/>
    </row>
    <row r="5260" spans="3:4" ht="12.95" customHeight="1">
      <c r="C5260" s="86"/>
      <c r="D5260" s="86"/>
    </row>
    <row r="5261" spans="3:4" ht="12.95" customHeight="1">
      <c r="C5261" s="86"/>
      <c r="D5261" s="86"/>
    </row>
    <row r="5262" spans="3:4" ht="12.95" customHeight="1">
      <c r="C5262" s="86"/>
      <c r="D5262" s="86"/>
    </row>
    <row r="5263" spans="3:4" ht="12.95" customHeight="1">
      <c r="C5263" s="86"/>
      <c r="D5263" s="86"/>
    </row>
    <row r="5264" spans="3:4" ht="12.95" customHeight="1">
      <c r="C5264" s="86"/>
      <c r="D5264" s="86"/>
    </row>
    <row r="5265" spans="3:4" ht="12.95" customHeight="1">
      <c r="C5265" s="86"/>
      <c r="D5265" s="86"/>
    </row>
    <row r="5266" spans="3:4" ht="12.95" customHeight="1">
      <c r="C5266" s="86"/>
      <c r="D5266" s="86"/>
    </row>
    <row r="5267" spans="3:4" ht="12.95" customHeight="1">
      <c r="C5267" s="86"/>
      <c r="D5267" s="86"/>
    </row>
    <row r="5268" spans="3:4" ht="12.95" customHeight="1">
      <c r="C5268" s="86"/>
      <c r="D5268" s="86"/>
    </row>
    <row r="5269" spans="3:4" ht="12.95" customHeight="1">
      <c r="C5269" s="86"/>
      <c r="D5269" s="86"/>
    </row>
    <row r="5270" spans="3:4" ht="12.95" customHeight="1">
      <c r="C5270" s="86"/>
      <c r="D5270" s="86"/>
    </row>
    <row r="5271" spans="3:4" ht="12.95" customHeight="1">
      <c r="C5271" s="86"/>
      <c r="D5271" s="86"/>
    </row>
    <row r="5272" spans="3:4" ht="12.95" customHeight="1">
      <c r="C5272" s="86"/>
      <c r="D5272" s="86"/>
    </row>
    <row r="5273" spans="3:4" ht="12.95" customHeight="1">
      <c r="C5273" s="86"/>
      <c r="D5273" s="86"/>
    </row>
    <row r="5274" spans="3:4" ht="12.95" customHeight="1">
      <c r="C5274" s="86"/>
      <c r="D5274" s="86"/>
    </row>
    <row r="5275" spans="3:4" ht="12.95" customHeight="1">
      <c r="C5275" s="86"/>
      <c r="D5275" s="86"/>
    </row>
    <row r="5276" spans="3:4" ht="12.95" customHeight="1">
      <c r="C5276" s="86"/>
      <c r="D5276" s="86"/>
    </row>
    <row r="5277" spans="3:4" ht="12.95" customHeight="1">
      <c r="C5277" s="86"/>
      <c r="D5277" s="86"/>
    </row>
    <row r="5278" spans="3:4" ht="12.95" customHeight="1">
      <c r="C5278" s="86"/>
      <c r="D5278" s="86"/>
    </row>
    <row r="5279" spans="3:4" ht="12.95" customHeight="1">
      <c r="C5279" s="86"/>
      <c r="D5279" s="86"/>
    </row>
    <row r="5280" spans="3:4" ht="12.95" customHeight="1">
      <c r="C5280" s="86"/>
      <c r="D5280" s="86"/>
    </row>
    <row r="5281" spans="3:4" ht="12.95" customHeight="1">
      <c r="C5281" s="86"/>
      <c r="D5281" s="86"/>
    </row>
    <row r="5282" spans="3:4" ht="12.95" customHeight="1">
      <c r="C5282" s="86"/>
      <c r="D5282" s="86"/>
    </row>
    <row r="5283" spans="3:4" ht="12.95" customHeight="1">
      <c r="C5283" s="86"/>
      <c r="D5283" s="86"/>
    </row>
    <row r="5284" spans="3:4" ht="12.95" customHeight="1">
      <c r="C5284" s="86"/>
      <c r="D5284" s="86"/>
    </row>
    <row r="5285" spans="3:4" ht="12.95" customHeight="1">
      <c r="C5285" s="86"/>
      <c r="D5285" s="86"/>
    </row>
    <row r="5286" spans="3:4" ht="12.95" customHeight="1">
      <c r="C5286" s="86"/>
      <c r="D5286" s="86"/>
    </row>
    <row r="5287" spans="3:4" ht="12.95" customHeight="1">
      <c r="C5287" s="86"/>
      <c r="D5287" s="86"/>
    </row>
    <row r="5288" spans="3:4" ht="12.95" customHeight="1">
      <c r="C5288" s="86"/>
      <c r="D5288" s="86"/>
    </row>
    <row r="5289" spans="3:4" ht="12.95" customHeight="1">
      <c r="C5289" s="86"/>
      <c r="D5289" s="86"/>
    </row>
    <row r="5290" spans="3:4" ht="12.95" customHeight="1">
      <c r="C5290" s="86"/>
      <c r="D5290" s="86"/>
    </row>
    <row r="5291" spans="3:4" ht="12.95" customHeight="1">
      <c r="C5291" s="86"/>
      <c r="D5291" s="86"/>
    </row>
    <row r="5292" spans="3:4" ht="12.95" customHeight="1">
      <c r="C5292" s="86"/>
      <c r="D5292" s="86"/>
    </row>
    <row r="5293" spans="3:4" ht="12.95" customHeight="1">
      <c r="C5293" s="86"/>
      <c r="D5293" s="86"/>
    </row>
    <row r="5294" spans="3:4" ht="12.95" customHeight="1">
      <c r="C5294" s="86"/>
      <c r="D5294" s="86"/>
    </row>
    <row r="5295" spans="3:4" ht="12.95" customHeight="1">
      <c r="C5295" s="86"/>
      <c r="D5295" s="86"/>
    </row>
    <row r="5296" spans="3:4" ht="12.95" customHeight="1">
      <c r="C5296" s="86"/>
      <c r="D5296" s="86"/>
    </row>
    <row r="5297" spans="3:4" ht="12.95" customHeight="1">
      <c r="C5297" s="86"/>
      <c r="D5297" s="86"/>
    </row>
    <row r="5298" spans="3:4" ht="12.95" customHeight="1">
      <c r="C5298" s="86"/>
      <c r="D5298" s="86"/>
    </row>
    <row r="5299" spans="3:4" ht="12.95" customHeight="1">
      <c r="C5299" s="86"/>
      <c r="D5299" s="86"/>
    </row>
    <row r="5300" spans="3:4" ht="12.95" customHeight="1">
      <c r="C5300" s="86"/>
      <c r="D5300" s="86"/>
    </row>
    <row r="5301" spans="3:4" ht="12.95" customHeight="1">
      <c r="C5301" s="86"/>
      <c r="D5301" s="86"/>
    </row>
    <row r="5302" spans="3:4" ht="12.95" customHeight="1">
      <c r="C5302" s="86"/>
      <c r="D5302" s="86"/>
    </row>
    <row r="5303" spans="3:4" ht="12.95" customHeight="1">
      <c r="C5303" s="86"/>
      <c r="D5303" s="86"/>
    </row>
    <row r="5304" spans="3:4" ht="12.95" customHeight="1">
      <c r="C5304" s="86"/>
      <c r="D5304" s="86"/>
    </row>
    <row r="5305" spans="3:4" ht="12.95" customHeight="1">
      <c r="C5305" s="86"/>
      <c r="D5305" s="86"/>
    </row>
    <row r="5306" spans="3:4" ht="12.95" customHeight="1">
      <c r="C5306" s="86"/>
      <c r="D5306" s="86"/>
    </row>
    <row r="5307" spans="3:4" ht="12.95" customHeight="1">
      <c r="C5307" s="86"/>
      <c r="D5307" s="86"/>
    </row>
    <row r="5308" spans="3:4" ht="12.95" customHeight="1">
      <c r="C5308" s="86"/>
      <c r="D5308" s="86"/>
    </row>
    <row r="5309" spans="3:4" ht="12.95" customHeight="1">
      <c r="C5309" s="86"/>
      <c r="D5309" s="86"/>
    </row>
    <row r="5310" spans="3:4" ht="12.95" customHeight="1">
      <c r="C5310" s="86"/>
      <c r="D5310" s="86"/>
    </row>
    <row r="5311" spans="3:4" ht="12.95" customHeight="1">
      <c r="C5311" s="86"/>
      <c r="D5311" s="86"/>
    </row>
    <row r="5312" spans="3:4" ht="12.95" customHeight="1">
      <c r="C5312" s="86"/>
      <c r="D5312" s="86"/>
    </row>
    <row r="5313" spans="3:4" ht="12.95" customHeight="1">
      <c r="C5313" s="86"/>
      <c r="D5313" s="86"/>
    </row>
    <row r="5314" spans="3:4" ht="12.95" customHeight="1">
      <c r="C5314" s="86"/>
      <c r="D5314" s="86"/>
    </row>
    <row r="5315" spans="3:4" ht="12.95" customHeight="1">
      <c r="C5315" s="86"/>
      <c r="D5315" s="86"/>
    </row>
    <row r="5316" spans="3:4" ht="12.95" customHeight="1">
      <c r="C5316" s="86"/>
      <c r="D5316" s="86"/>
    </row>
    <row r="5317" spans="3:4" ht="12.95" customHeight="1">
      <c r="C5317" s="86"/>
      <c r="D5317" s="86"/>
    </row>
    <row r="5318" spans="3:4" ht="12.95" customHeight="1">
      <c r="C5318" s="86"/>
      <c r="D5318" s="86"/>
    </row>
    <row r="5319" spans="3:4" ht="12.95" customHeight="1">
      <c r="C5319" s="86"/>
      <c r="D5319" s="86"/>
    </row>
    <row r="5320" spans="3:4" ht="12.95" customHeight="1">
      <c r="C5320" s="86"/>
      <c r="D5320" s="86"/>
    </row>
    <row r="5321" spans="3:4" ht="12.95" customHeight="1">
      <c r="C5321" s="86"/>
      <c r="D5321" s="86"/>
    </row>
    <row r="5322" spans="3:4" ht="12.95" customHeight="1">
      <c r="C5322" s="86"/>
      <c r="D5322" s="86"/>
    </row>
    <row r="5323" spans="3:4" ht="12.95" customHeight="1">
      <c r="C5323" s="86"/>
      <c r="D5323" s="86"/>
    </row>
    <row r="5324" spans="3:4" ht="12.95" customHeight="1">
      <c r="C5324" s="86"/>
      <c r="D5324" s="86"/>
    </row>
    <row r="5325" spans="3:4" ht="12.95" customHeight="1">
      <c r="C5325" s="86"/>
      <c r="D5325" s="86"/>
    </row>
    <row r="5326" spans="3:4" ht="12.95" customHeight="1">
      <c r="C5326" s="86"/>
      <c r="D5326" s="86"/>
    </row>
    <row r="5327" spans="3:4" ht="12.95" customHeight="1">
      <c r="C5327" s="86"/>
      <c r="D5327" s="86"/>
    </row>
    <row r="5328" spans="3:4" ht="12.95" customHeight="1">
      <c r="C5328" s="86"/>
      <c r="D5328" s="86"/>
    </row>
    <row r="5329" spans="3:4" ht="12.95" customHeight="1">
      <c r="C5329" s="86"/>
      <c r="D5329" s="86"/>
    </row>
    <row r="5330" spans="3:4" ht="12.95" customHeight="1">
      <c r="C5330" s="86"/>
      <c r="D5330" s="86"/>
    </row>
    <row r="5331" spans="3:4" ht="12.95" customHeight="1">
      <c r="C5331" s="86"/>
      <c r="D5331" s="86"/>
    </row>
    <row r="5332" spans="3:4" ht="12.95" customHeight="1">
      <c r="C5332" s="86"/>
      <c r="D5332" s="86"/>
    </row>
    <row r="5333" spans="3:4" ht="12.95" customHeight="1">
      <c r="C5333" s="86"/>
      <c r="D5333" s="86"/>
    </row>
    <row r="5334" spans="3:4" ht="12.95" customHeight="1">
      <c r="C5334" s="86"/>
      <c r="D5334" s="86"/>
    </row>
    <row r="5335" spans="3:4" ht="12.95" customHeight="1">
      <c r="C5335" s="86"/>
      <c r="D5335" s="86"/>
    </row>
    <row r="5336" spans="3:4" ht="12.95" customHeight="1">
      <c r="C5336" s="86"/>
      <c r="D5336" s="86"/>
    </row>
    <row r="5337" spans="3:4" ht="12.95" customHeight="1">
      <c r="C5337" s="86"/>
      <c r="D5337" s="86"/>
    </row>
    <row r="5338" spans="3:4" ht="12.95" customHeight="1">
      <c r="C5338" s="86"/>
      <c r="D5338" s="86"/>
    </row>
    <row r="5339" spans="3:4" ht="12.95" customHeight="1">
      <c r="C5339" s="86"/>
      <c r="D5339" s="86"/>
    </row>
    <row r="5340" spans="3:4" ht="12.95" customHeight="1">
      <c r="C5340" s="86"/>
      <c r="D5340" s="86"/>
    </row>
    <row r="5341" spans="3:4" ht="12.95" customHeight="1">
      <c r="C5341" s="86"/>
      <c r="D5341" s="86"/>
    </row>
    <row r="5342" spans="3:4" ht="12.95" customHeight="1">
      <c r="C5342" s="86"/>
      <c r="D5342" s="86"/>
    </row>
    <row r="5343" spans="3:4" ht="12.95" customHeight="1">
      <c r="C5343" s="86"/>
      <c r="D5343" s="86"/>
    </row>
    <row r="5344" spans="3:4" ht="12.95" customHeight="1">
      <c r="C5344" s="86"/>
      <c r="D5344" s="86"/>
    </row>
    <row r="5345" spans="3:4" ht="12.95" customHeight="1">
      <c r="C5345" s="86"/>
      <c r="D5345" s="86"/>
    </row>
    <row r="5346" spans="3:4" ht="12.95" customHeight="1">
      <c r="C5346" s="86"/>
      <c r="D5346" s="86"/>
    </row>
    <row r="5347" spans="3:4" ht="12.95" customHeight="1">
      <c r="C5347" s="86"/>
      <c r="D5347" s="86"/>
    </row>
    <row r="5348" spans="3:4" ht="12.95" customHeight="1">
      <c r="C5348" s="86"/>
      <c r="D5348" s="86"/>
    </row>
    <row r="5349" spans="3:4" ht="12.95" customHeight="1">
      <c r="C5349" s="86"/>
      <c r="D5349" s="86"/>
    </row>
    <row r="5350" spans="3:4" ht="12.95" customHeight="1">
      <c r="C5350" s="86"/>
      <c r="D5350" s="86"/>
    </row>
    <row r="5351" spans="3:4" ht="12.95" customHeight="1">
      <c r="C5351" s="86"/>
      <c r="D5351" s="86"/>
    </row>
    <row r="5352" spans="3:4" ht="12.95" customHeight="1">
      <c r="C5352" s="86"/>
      <c r="D5352" s="86"/>
    </row>
    <row r="5353" spans="3:4" ht="12.95" customHeight="1">
      <c r="C5353" s="86"/>
      <c r="D5353" s="86"/>
    </row>
    <row r="5354" spans="3:4" ht="12.95" customHeight="1">
      <c r="C5354" s="86"/>
      <c r="D5354" s="86"/>
    </row>
    <row r="5355" spans="3:4" ht="12.95" customHeight="1">
      <c r="C5355" s="86"/>
      <c r="D5355" s="86"/>
    </row>
    <row r="5356" spans="3:4" ht="12.95" customHeight="1">
      <c r="C5356" s="86"/>
      <c r="D5356" s="86"/>
    </row>
    <row r="5357" spans="3:4" ht="12.95" customHeight="1">
      <c r="C5357" s="86"/>
      <c r="D5357" s="86"/>
    </row>
    <row r="5358" spans="3:4" ht="12.95" customHeight="1">
      <c r="C5358" s="86"/>
      <c r="D5358" s="86"/>
    </row>
    <row r="5359" spans="3:4" ht="12.95" customHeight="1">
      <c r="C5359" s="86"/>
      <c r="D5359" s="86"/>
    </row>
    <row r="5360" spans="3:4" ht="12.95" customHeight="1">
      <c r="C5360" s="86"/>
      <c r="D5360" s="86"/>
    </row>
    <row r="5361" spans="3:4" ht="12.95" customHeight="1">
      <c r="C5361" s="86"/>
      <c r="D5361" s="86"/>
    </row>
    <row r="5362" spans="3:4" ht="12.95" customHeight="1">
      <c r="C5362" s="86"/>
      <c r="D5362" s="86"/>
    </row>
    <row r="5363" spans="3:4" ht="12.95" customHeight="1">
      <c r="C5363" s="86"/>
      <c r="D5363" s="86"/>
    </row>
    <row r="5364" spans="3:4" ht="12.95" customHeight="1">
      <c r="C5364" s="86"/>
      <c r="D5364" s="86"/>
    </row>
    <row r="5365" spans="3:4" ht="12.95" customHeight="1">
      <c r="C5365" s="86"/>
      <c r="D5365" s="86"/>
    </row>
    <row r="5366" spans="3:4" ht="12.95" customHeight="1">
      <c r="C5366" s="86"/>
      <c r="D5366" s="86"/>
    </row>
    <row r="5367" spans="3:4" ht="12.95" customHeight="1">
      <c r="C5367" s="86"/>
      <c r="D5367" s="86"/>
    </row>
    <row r="5368" spans="3:4" ht="12.95" customHeight="1">
      <c r="C5368" s="86"/>
      <c r="D5368" s="86"/>
    </row>
    <row r="5369" spans="3:4" ht="12.95" customHeight="1">
      <c r="C5369" s="86"/>
      <c r="D5369" s="86"/>
    </row>
    <row r="5370" spans="3:4" ht="12.95" customHeight="1">
      <c r="C5370" s="86"/>
      <c r="D5370" s="86"/>
    </row>
    <row r="5371" spans="3:4" ht="12.95" customHeight="1">
      <c r="C5371" s="86"/>
      <c r="D5371" s="86"/>
    </row>
    <row r="5372" spans="3:4" ht="12.95" customHeight="1">
      <c r="C5372" s="86"/>
      <c r="D5372" s="86"/>
    </row>
    <row r="5373" spans="3:4" ht="12.95" customHeight="1">
      <c r="C5373" s="86"/>
      <c r="D5373" s="86"/>
    </row>
    <row r="5374" spans="3:4" ht="12.95" customHeight="1">
      <c r="C5374" s="86"/>
      <c r="D5374" s="86"/>
    </row>
    <row r="5375" spans="3:4" ht="12.95" customHeight="1">
      <c r="C5375" s="86"/>
      <c r="D5375" s="86"/>
    </row>
    <row r="5376" spans="3:4" ht="12.95" customHeight="1">
      <c r="C5376" s="86"/>
      <c r="D5376" s="86"/>
    </row>
    <row r="5377" spans="3:4" ht="12.95" customHeight="1">
      <c r="C5377" s="86"/>
      <c r="D5377" s="86"/>
    </row>
    <row r="5378" spans="3:4" ht="12.95" customHeight="1">
      <c r="C5378" s="86"/>
      <c r="D5378" s="86"/>
    </row>
    <row r="5379" spans="3:4" ht="12.95" customHeight="1">
      <c r="C5379" s="86"/>
      <c r="D5379" s="86"/>
    </row>
    <row r="5380" spans="3:4" ht="12.95" customHeight="1">
      <c r="C5380" s="86"/>
      <c r="D5380" s="86"/>
    </row>
    <row r="5381" spans="3:4" ht="12.95" customHeight="1">
      <c r="C5381" s="86"/>
      <c r="D5381" s="86"/>
    </row>
    <row r="5382" spans="3:4" ht="12.95" customHeight="1">
      <c r="C5382" s="86"/>
      <c r="D5382" s="86"/>
    </row>
    <row r="5383" spans="3:4" ht="12.95" customHeight="1">
      <c r="C5383" s="86"/>
      <c r="D5383" s="86"/>
    </row>
    <row r="5384" spans="3:4" ht="12.95" customHeight="1">
      <c r="C5384" s="86"/>
      <c r="D5384" s="86"/>
    </row>
    <row r="5385" spans="3:4" ht="12.95" customHeight="1">
      <c r="C5385" s="86"/>
      <c r="D5385" s="86"/>
    </row>
    <row r="5386" spans="3:4" ht="12.95" customHeight="1">
      <c r="C5386" s="86"/>
      <c r="D5386" s="86"/>
    </row>
    <row r="5387" spans="3:4" ht="12.95" customHeight="1">
      <c r="C5387" s="86"/>
      <c r="D5387" s="86"/>
    </row>
    <row r="5388" spans="3:4" ht="12.95" customHeight="1">
      <c r="C5388" s="86"/>
      <c r="D5388" s="86"/>
    </row>
    <row r="5389" spans="3:4" ht="12.95" customHeight="1">
      <c r="C5389" s="86"/>
      <c r="D5389" s="86"/>
    </row>
    <row r="5390" spans="3:4" ht="12.95" customHeight="1">
      <c r="C5390" s="86"/>
      <c r="D5390" s="86"/>
    </row>
    <row r="5391" spans="3:4" ht="12.95" customHeight="1">
      <c r="C5391" s="86"/>
      <c r="D5391" s="86"/>
    </row>
    <row r="5392" spans="3:4" ht="12.95" customHeight="1">
      <c r="C5392" s="86"/>
      <c r="D5392" s="86"/>
    </row>
    <row r="5393" spans="3:4" ht="12.95" customHeight="1">
      <c r="C5393" s="86"/>
      <c r="D5393" s="86"/>
    </row>
    <row r="5394" spans="3:4" ht="12.95" customHeight="1">
      <c r="C5394" s="86"/>
      <c r="D5394" s="86"/>
    </row>
    <row r="5395" spans="3:4" ht="12.95" customHeight="1">
      <c r="C5395" s="86"/>
      <c r="D5395" s="86"/>
    </row>
    <row r="5396" spans="3:4" ht="12.95" customHeight="1">
      <c r="C5396" s="86"/>
      <c r="D5396" s="86"/>
    </row>
    <row r="5397" spans="3:4" ht="12.95" customHeight="1">
      <c r="C5397" s="86"/>
      <c r="D5397" s="86"/>
    </row>
    <row r="5398" spans="3:4" ht="12.95" customHeight="1">
      <c r="C5398" s="86"/>
      <c r="D5398" s="86"/>
    </row>
    <row r="5399" spans="3:4" ht="12.95" customHeight="1">
      <c r="C5399" s="86"/>
      <c r="D5399" s="86"/>
    </row>
    <row r="5400" spans="3:4" ht="12.95" customHeight="1">
      <c r="C5400" s="86"/>
      <c r="D5400" s="86"/>
    </row>
    <row r="5401" spans="3:4" ht="12.95" customHeight="1">
      <c r="C5401" s="86"/>
      <c r="D5401" s="86"/>
    </row>
    <row r="5402" spans="3:4" ht="12.95" customHeight="1">
      <c r="C5402" s="86"/>
      <c r="D5402" s="86"/>
    </row>
    <row r="5403" spans="3:4" ht="12.95" customHeight="1">
      <c r="C5403" s="86"/>
      <c r="D5403" s="86"/>
    </row>
    <row r="5404" spans="3:4" ht="12.95" customHeight="1">
      <c r="C5404" s="86"/>
      <c r="D5404" s="86"/>
    </row>
    <row r="5405" spans="3:4" ht="12.95" customHeight="1">
      <c r="C5405" s="86"/>
      <c r="D5405" s="86"/>
    </row>
    <row r="5406" spans="3:4" ht="12.95" customHeight="1">
      <c r="C5406" s="86"/>
      <c r="D5406" s="86"/>
    </row>
    <row r="5407" spans="3:4" ht="12.95" customHeight="1">
      <c r="C5407" s="86"/>
      <c r="D5407" s="86"/>
    </row>
    <row r="5408" spans="3:4" ht="12.95" customHeight="1">
      <c r="C5408" s="86"/>
      <c r="D5408" s="86"/>
    </row>
    <row r="5409" spans="3:4" ht="12.95" customHeight="1">
      <c r="C5409" s="86"/>
      <c r="D5409" s="86"/>
    </row>
    <row r="5410" spans="3:4" ht="12.95" customHeight="1">
      <c r="C5410" s="86"/>
      <c r="D5410" s="86"/>
    </row>
    <row r="5411" spans="3:4" ht="12.95" customHeight="1">
      <c r="C5411" s="86"/>
      <c r="D5411" s="86"/>
    </row>
    <row r="5412" spans="3:4" ht="12.95" customHeight="1">
      <c r="C5412" s="86"/>
      <c r="D5412" s="86"/>
    </row>
    <row r="5413" spans="3:4" ht="12.95" customHeight="1">
      <c r="C5413" s="86"/>
      <c r="D5413" s="86"/>
    </row>
    <row r="5414" spans="3:4" ht="12.95" customHeight="1">
      <c r="C5414" s="86"/>
      <c r="D5414" s="86"/>
    </row>
    <row r="5415" spans="3:4" ht="12.95" customHeight="1">
      <c r="C5415" s="86"/>
      <c r="D5415" s="86"/>
    </row>
    <row r="5416" spans="3:4" ht="12.95" customHeight="1">
      <c r="C5416" s="86"/>
      <c r="D5416" s="86"/>
    </row>
    <row r="5417" spans="3:4" ht="12.95" customHeight="1">
      <c r="C5417" s="86"/>
      <c r="D5417" s="86"/>
    </row>
    <row r="5418" spans="3:4" ht="12.95" customHeight="1">
      <c r="C5418" s="86"/>
      <c r="D5418" s="86"/>
    </row>
    <row r="5419" spans="3:4" ht="12.95" customHeight="1">
      <c r="C5419" s="86"/>
      <c r="D5419" s="86"/>
    </row>
    <row r="5420" spans="3:4" ht="12.95" customHeight="1">
      <c r="C5420" s="86"/>
      <c r="D5420" s="86"/>
    </row>
    <row r="5421" spans="3:4" ht="12.95" customHeight="1">
      <c r="C5421" s="86"/>
      <c r="D5421" s="86"/>
    </row>
    <row r="5422" spans="3:4" ht="12.95" customHeight="1">
      <c r="C5422" s="86"/>
      <c r="D5422" s="86"/>
    </row>
    <row r="5423" spans="3:4" ht="12.95" customHeight="1">
      <c r="C5423" s="86"/>
      <c r="D5423" s="86"/>
    </row>
    <row r="5424" spans="3:4" ht="12.95" customHeight="1">
      <c r="C5424" s="86"/>
      <c r="D5424" s="86"/>
    </row>
    <row r="5425" spans="3:4" ht="12.95" customHeight="1">
      <c r="C5425" s="86"/>
      <c r="D5425" s="86"/>
    </row>
    <row r="5426" spans="3:4" ht="12.95" customHeight="1">
      <c r="C5426" s="86"/>
      <c r="D5426" s="86"/>
    </row>
    <row r="5427" spans="3:4" ht="12.95" customHeight="1">
      <c r="C5427" s="86"/>
      <c r="D5427" s="86"/>
    </row>
    <row r="5428" spans="3:4" ht="12.95" customHeight="1">
      <c r="C5428" s="86"/>
      <c r="D5428" s="86"/>
    </row>
    <row r="5429" spans="3:4" ht="12.95" customHeight="1">
      <c r="C5429" s="86"/>
      <c r="D5429" s="86"/>
    </row>
    <row r="5430" spans="3:4" ht="12.95" customHeight="1">
      <c r="C5430" s="86"/>
      <c r="D5430" s="86"/>
    </row>
    <row r="5431" spans="3:4" ht="12.95" customHeight="1">
      <c r="C5431" s="86"/>
      <c r="D5431" s="86"/>
    </row>
    <row r="5432" spans="3:4" ht="12.95" customHeight="1">
      <c r="C5432" s="86"/>
      <c r="D5432" s="86"/>
    </row>
    <row r="5433" spans="3:4" ht="12.95" customHeight="1">
      <c r="C5433" s="86"/>
      <c r="D5433" s="86"/>
    </row>
    <row r="5434" spans="3:4" ht="12.95" customHeight="1">
      <c r="C5434" s="86"/>
      <c r="D5434" s="86"/>
    </row>
    <row r="5435" spans="3:4" ht="12.95" customHeight="1">
      <c r="C5435" s="86"/>
      <c r="D5435" s="86"/>
    </row>
    <row r="5436" spans="3:4" ht="12.95" customHeight="1">
      <c r="C5436" s="86"/>
      <c r="D5436" s="86"/>
    </row>
    <row r="5437" spans="3:4" ht="12.95" customHeight="1">
      <c r="C5437" s="86"/>
      <c r="D5437" s="86"/>
    </row>
    <row r="5438" spans="3:4" ht="12.95" customHeight="1">
      <c r="C5438" s="86"/>
      <c r="D5438" s="86"/>
    </row>
    <row r="5439" spans="3:4" ht="12.95" customHeight="1">
      <c r="C5439" s="86"/>
      <c r="D5439" s="86"/>
    </row>
    <row r="5440" spans="3:4" ht="12.95" customHeight="1">
      <c r="C5440" s="86"/>
      <c r="D5440" s="86"/>
    </row>
    <row r="5441" spans="3:4" ht="12.95" customHeight="1">
      <c r="C5441" s="86"/>
      <c r="D5441" s="86"/>
    </row>
    <row r="5442" spans="3:4" ht="12.95" customHeight="1">
      <c r="C5442" s="86"/>
      <c r="D5442" s="86"/>
    </row>
    <row r="5443" spans="3:4" ht="12.95" customHeight="1">
      <c r="C5443" s="86"/>
      <c r="D5443" s="86"/>
    </row>
    <row r="5444" spans="3:4" ht="12.95" customHeight="1">
      <c r="C5444" s="86"/>
      <c r="D5444" s="86"/>
    </row>
    <row r="5445" spans="3:4" ht="12.95" customHeight="1">
      <c r="C5445" s="86"/>
      <c r="D5445" s="86"/>
    </row>
    <row r="5446" spans="3:4" ht="12.95" customHeight="1">
      <c r="C5446" s="86"/>
      <c r="D5446" s="86"/>
    </row>
    <row r="5447" spans="3:4" ht="12.95" customHeight="1">
      <c r="C5447" s="86"/>
      <c r="D5447" s="86"/>
    </row>
    <row r="5448" spans="3:4" ht="12.95" customHeight="1">
      <c r="C5448" s="86"/>
      <c r="D5448" s="86"/>
    </row>
    <row r="5449" spans="3:4" ht="12.95" customHeight="1">
      <c r="C5449" s="86"/>
      <c r="D5449" s="86"/>
    </row>
    <row r="5450" spans="3:4" ht="12.95" customHeight="1">
      <c r="C5450" s="86"/>
      <c r="D5450" s="86"/>
    </row>
    <row r="5451" spans="3:4" ht="12.95" customHeight="1">
      <c r="C5451" s="86"/>
      <c r="D5451" s="86"/>
    </row>
    <row r="5452" spans="3:4" ht="12.95" customHeight="1">
      <c r="C5452" s="86"/>
      <c r="D5452" s="86"/>
    </row>
    <row r="5453" spans="3:4" ht="12.95" customHeight="1">
      <c r="C5453" s="86"/>
      <c r="D5453" s="86"/>
    </row>
    <row r="5454" spans="3:4" ht="12.95" customHeight="1">
      <c r="C5454" s="86"/>
      <c r="D5454" s="86"/>
    </row>
    <row r="5455" spans="3:4" ht="12.95" customHeight="1">
      <c r="C5455" s="86"/>
      <c r="D5455" s="86"/>
    </row>
    <row r="5456" spans="3:4" ht="12.95" customHeight="1">
      <c r="C5456" s="86"/>
      <c r="D5456" s="86"/>
    </row>
    <row r="5457" spans="3:4" ht="12.95" customHeight="1">
      <c r="C5457" s="86"/>
      <c r="D5457" s="86"/>
    </row>
    <row r="5458" spans="3:4" ht="12.95" customHeight="1">
      <c r="C5458" s="86"/>
      <c r="D5458" s="86"/>
    </row>
    <row r="5459" spans="3:4" ht="12.95" customHeight="1">
      <c r="C5459" s="86"/>
      <c r="D5459" s="86"/>
    </row>
    <row r="5460" spans="3:4" ht="12.95" customHeight="1">
      <c r="C5460" s="86"/>
      <c r="D5460" s="86"/>
    </row>
    <row r="5461" spans="3:4" ht="12.95" customHeight="1">
      <c r="C5461" s="86"/>
      <c r="D5461" s="86"/>
    </row>
    <row r="5462" spans="3:4" ht="12.95" customHeight="1">
      <c r="C5462" s="86"/>
      <c r="D5462" s="86"/>
    </row>
    <row r="5463" spans="3:4" ht="12.95" customHeight="1">
      <c r="C5463" s="86"/>
      <c r="D5463" s="86"/>
    </row>
    <row r="5464" spans="3:4" ht="12.95" customHeight="1">
      <c r="C5464" s="86"/>
      <c r="D5464" s="86"/>
    </row>
    <row r="5465" spans="3:4" ht="12.95" customHeight="1">
      <c r="C5465" s="86"/>
      <c r="D5465" s="86"/>
    </row>
    <row r="5466" spans="3:4" ht="12.95" customHeight="1">
      <c r="C5466" s="86"/>
      <c r="D5466" s="86"/>
    </row>
    <row r="5467" spans="3:4" ht="12.95" customHeight="1">
      <c r="C5467" s="86"/>
      <c r="D5467" s="86"/>
    </row>
    <row r="5468" spans="3:4" ht="12.95" customHeight="1">
      <c r="C5468" s="86"/>
      <c r="D5468" s="86"/>
    </row>
    <row r="5469" spans="3:4" ht="12.95" customHeight="1">
      <c r="C5469" s="86"/>
      <c r="D5469" s="86"/>
    </row>
    <row r="5470" spans="3:4" ht="12.95" customHeight="1">
      <c r="C5470" s="86"/>
      <c r="D5470" s="86"/>
    </row>
    <row r="5471" spans="3:4" ht="12.95" customHeight="1">
      <c r="C5471" s="86"/>
      <c r="D5471" s="86"/>
    </row>
    <row r="5472" spans="3:4" ht="12.95" customHeight="1">
      <c r="C5472" s="86"/>
      <c r="D5472" s="86"/>
    </row>
    <row r="5473" spans="3:4" ht="12.95" customHeight="1">
      <c r="C5473" s="86"/>
      <c r="D5473" s="86"/>
    </row>
    <row r="5474" spans="3:4" ht="12.95" customHeight="1">
      <c r="C5474" s="86"/>
      <c r="D5474" s="86"/>
    </row>
    <row r="5475" spans="3:4" ht="12.95" customHeight="1">
      <c r="C5475" s="86"/>
      <c r="D5475" s="86"/>
    </row>
    <row r="5476" spans="3:4" ht="12.95" customHeight="1">
      <c r="C5476" s="86"/>
      <c r="D5476" s="86"/>
    </row>
    <row r="5477" spans="3:4" ht="12.95" customHeight="1">
      <c r="C5477" s="86"/>
      <c r="D5477" s="86"/>
    </row>
    <row r="5478" spans="3:4" ht="12.95" customHeight="1">
      <c r="C5478" s="86"/>
      <c r="D5478" s="86"/>
    </row>
    <row r="5479" spans="3:4" ht="12.95" customHeight="1">
      <c r="C5479" s="86"/>
      <c r="D5479" s="86"/>
    </row>
    <row r="5480" spans="3:4" ht="12.95" customHeight="1">
      <c r="C5480" s="86"/>
      <c r="D5480" s="86"/>
    </row>
    <row r="5481" spans="3:4" ht="12.95" customHeight="1">
      <c r="C5481" s="86"/>
      <c r="D5481" s="86"/>
    </row>
    <row r="5482" spans="3:4" ht="12.95" customHeight="1">
      <c r="C5482" s="86"/>
      <c r="D5482" s="86"/>
    </row>
    <row r="5483" spans="3:4" ht="12.95" customHeight="1">
      <c r="C5483" s="86"/>
      <c r="D5483" s="86"/>
    </row>
    <row r="5484" spans="3:4" ht="12.95" customHeight="1">
      <c r="C5484" s="86"/>
      <c r="D5484" s="86"/>
    </row>
    <row r="5485" spans="3:4" ht="12.95" customHeight="1">
      <c r="C5485" s="86"/>
      <c r="D5485" s="86"/>
    </row>
    <row r="5486" spans="3:4" ht="12.95" customHeight="1">
      <c r="C5486" s="86"/>
      <c r="D5486" s="86"/>
    </row>
    <row r="5487" spans="3:4" ht="12.95" customHeight="1">
      <c r="C5487" s="86"/>
      <c r="D5487" s="86"/>
    </row>
    <row r="5488" spans="3:4" ht="12.95" customHeight="1">
      <c r="C5488" s="86"/>
      <c r="D5488" s="86"/>
    </row>
    <row r="5489" spans="3:4" ht="12.95" customHeight="1">
      <c r="C5489" s="86"/>
      <c r="D5489" s="86"/>
    </row>
    <row r="5490" spans="3:4" ht="12.95" customHeight="1">
      <c r="C5490" s="86"/>
      <c r="D5490" s="86"/>
    </row>
    <row r="5491" spans="3:4" ht="12.95" customHeight="1">
      <c r="C5491" s="86"/>
      <c r="D5491" s="86"/>
    </row>
    <row r="5492" spans="3:4" ht="12.95" customHeight="1">
      <c r="C5492" s="86"/>
      <c r="D5492" s="86"/>
    </row>
    <row r="5493" spans="3:4" ht="12.95" customHeight="1">
      <c r="C5493" s="86"/>
      <c r="D5493" s="86"/>
    </row>
    <row r="5494" spans="3:4" ht="12.95" customHeight="1">
      <c r="C5494" s="86"/>
      <c r="D5494" s="86"/>
    </row>
    <row r="5495" spans="3:4" ht="12.95" customHeight="1">
      <c r="C5495" s="86"/>
      <c r="D5495" s="86"/>
    </row>
    <row r="5496" spans="3:4" ht="12.95" customHeight="1">
      <c r="C5496" s="86"/>
      <c r="D5496" s="86"/>
    </row>
    <row r="5497" spans="3:4" ht="12.95" customHeight="1">
      <c r="C5497" s="86"/>
      <c r="D5497" s="86"/>
    </row>
    <row r="5498" spans="3:4" ht="12.95" customHeight="1">
      <c r="C5498" s="86"/>
      <c r="D5498" s="86"/>
    </row>
    <row r="5499" spans="3:4" ht="12.95" customHeight="1">
      <c r="C5499" s="86"/>
      <c r="D5499" s="86"/>
    </row>
    <row r="5500" spans="3:4" ht="12.95" customHeight="1">
      <c r="C5500" s="86"/>
      <c r="D5500" s="86"/>
    </row>
    <row r="5501" spans="3:4" ht="12.95" customHeight="1">
      <c r="C5501" s="86"/>
      <c r="D5501" s="86"/>
    </row>
    <row r="5502" spans="3:4" ht="12.95" customHeight="1">
      <c r="C5502" s="86"/>
      <c r="D5502" s="86"/>
    </row>
    <row r="5503" spans="3:4" ht="12.95" customHeight="1">
      <c r="C5503" s="86"/>
      <c r="D5503" s="86"/>
    </row>
    <row r="5504" spans="3:4" ht="12.95" customHeight="1">
      <c r="C5504" s="86"/>
      <c r="D5504" s="86"/>
    </row>
    <row r="5505" spans="3:4" ht="12.95" customHeight="1">
      <c r="C5505" s="86"/>
      <c r="D5505" s="86"/>
    </row>
    <row r="5506" spans="3:4" ht="12.95" customHeight="1">
      <c r="C5506" s="86"/>
      <c r="D5506" s="86"/>
    </row>
    <row r="5507" spans="3:4" ht="12.95" customHeight="1">
      <c r="C5507" s="86"/>
      <c r="D5507" s="86"/>
    </row>
    <row r="5508" spans="3:4" ht="12.95" customHeight="1">
      <c r="C5508" s="86"/>
      <c r="D5508" s="86"/>
    </row>
    <row r="5509" spans="3:4" ht="12.95" customHeight="1">
      <c r="C5509" s="86"/>
      <c r="D5509" s="86"/>
    </row>
    <row r="5510" spans="3:4" ht="12.95" customHeight="1">
      <c r="C5510" s="86"/>
      <c r="D5510" s="86"/>
    </row>
    <row r="5511" spans="3:4" ht="12.95" customHeight="1">
      <c r="C5511" s="86"/>
      <c r="D5511" s="86"/>
    </row>
    <row r="5512" spans="3:4" ht="12.95" customHeight="1">
      <c r="C5512" s="86"/>
      <c r="D5512" s="86"/>
    </row>
    <row r="5513" spans="3:4" ht="12.95" customHeight="1">
      <c r="C5513" s="86"/>
      <c r="D5513" s="86"/>
    </row>
    <row r="5514" spans="3:4" ht="12.95" customHeight="1">
      <c r="C5514" s="86"/>
      <c r="D5514" s="86"/>
    </row>
    <row r="5515" spans="3:4" ht="12.95" customHeight="1">
      <c r="C5515" s="86"/>
      <c r="D5515" s="86"/>
    </row>
    <row r="5516" spans="3:4" ht="12.95" customHeight="1">
      <c r="C5516" s="86"/>
      <c r="D5516" s="86"/>
    </row>
    <row r="5517" spans="3:4" ht="12.95" customHeight="1">
      <c r="C5517" s="86"/>
      <c r="D5517" s="86"/>
    </row>
    <row r="5518" spans="3:4" ht="12.95" customHeight="1">
      <c r="C5518" s="86"/>
      <c r="D5518" s="86"/>
    </row>
    <row r="5519" spans="3:4" ht="12.95" customHeight="1">
      <c r="C5519" s="86"/>
      <c r="D5519" s="86"/>
    </row>
    <row r="5520" spans="3:4" ht="12.95" customHeight="1">
      <c r="C5520" s="86"/>
      <c r="D5520" s="86"/>
    </row>
    <row r="5521" spans="3:4" ht="12.95" customHeight="1">
      <c r="C5521" s="86"/>
      <c r="D5521" s="86"/>
    </row>
    <row r="5522" spans="3:4" ht="12.95" customHeight="1">
      <c r="C5522" s="86"/>
      <c r="D5522" s="86"/>
    </row>
    <row r="5523" spans="3:4" ht="12.95" customHeight="1">
      <c r="C5523" s="86"/>
      <c r="D5523" s="86"/>
    </row>
    <row r="5524" spans="3:4" ht="12.95" customHeight="1">
      <c r="C5524" s="86"/>
      <c r="D5524" s="86"/>
    </row>
    <row r="5525" spans="3:4" ht="12.95" customHeight="1">
      <c r="C5525" s="86"/>
      <c r="D5525" s="86"/>
    </row>
    <row r="5526" spans="3:4" ht="12.95" customHeight="1">
      <c r="C5526" s="86"/>
      <c r="D5526" s="86"/>
    </row>
    <row r="5527" spans="3:4" ht="12.95" customHeight="1">
      <c r="C5527" s="86"/>
      <c r="D5527" s="86"/>
    </row>
    <row r="5528" spans="3:4" ht="12.95" customHeight="1">
      <c r="C5528" s="86"/>
      <c r="D5528" s="86"/>
    </row>
    <row r="5529" spans="3:4" ht="12.95" customHeight="1">
      <c r="C5529" s="86"/>
      <c r="D5529" s="86"/>
    </row>
    <row r="5530" spans="3:4" ht="12.95" customHeight="1">
      <c r="C5530" s="86"/>
      <c r="D5530" s="86"/>
    </row>
    <row r="5531" spans="3:4" ht="12.95" customHeight="1">
      <c r="C5531" s="86"/>
      <c r="D5531" s="86"/>
    </row>
    <row r="5532" spans="3:4" ht="12.95" customHeight="1">
      <c r="C5532" s="86"/>
      <c r="D5532" s="86"/>
    </row>
    <row r="5533" spans="3:4" ht="12.95" customHeight="1">
      <c r="C5533" s="86"/>
      <c r="D5533" s="86"/>
    </row>
    <row r="5534" spans="3:4" ht="12.95" customHeight="1">
      <c r="C5534" s="86"/>
      <c r="D5534" s="86"/>
    </row>
    <row r="5535" spans="3:4" ht="12.95" customHeight="1">
      <c r="C5535" s="86"/>
      <c r="D5535" s="86"/>
    </row>
    <row r="5536" spans="3:4" ht="12.95" customHeight="1">
      <c r="C5536" s="86"/>
      <c r="D5536" s="86"/>
    </row>
    <row r="5537" spans="3:4" ht="12.95" customHeight="1">
      <c r="C5537" s="86"/>
      <c r="D5537" s="86"/>
    </row>
    <row r="5538" spans="3:4" ht="12.95" customHeight="1">
      <c r="C5538" s="86"/>
      <c r="D5538" s="86"/>
    </row>
    <row r="5539" spans="3:4" ht="12.95" customHeight="1">
      <c r="C5539" s="86"/>
      <c r="D5539" s="86"/>
    </row>
    <row r="5540" spans="3:4" ht="12.95" customHeight="1">
      <c r="C5540" s="86"/>
      <c r="D5540" s="86"/>
    </row>
    <row r="5541" spans="3:4" ht="12.95" customHeight="1">
      <c r="C5541" s="86"/>
      <c r="D5541" s="86"/>
    </row>
    <row r="5542" spans="3:4" ht="12.95" customHeight="1">
      <c r="C5542" s="86"/>
      <c r="D5542" s="86"/>
    </row>
    <row r="5543" spans="3:4" ht="12.95" customHeight="1">
      <c r="C5543" s="86"/>
      <c r="D5543" s="86"/>
    </row>
    <row r="5544" spans="3:4" ht="12.95" customHeight="1">
      <c r="C5544" s="86"/>
      <c r="D5544" s="86"/>
    </row>
    <row r="5545" spans="3:4" ht="12.95" customHeight="1">
      <c r="C5545" s="86"/>
      <c r="D5545" s="86"/>
    </row>
    <row r="5546" spans="3:4" ht="12.95" customHeight="1">
      <c r="C5546" s="86"/>
      <c r="D5546" s="86"/>
    </row>
    <row r="5547" spans="3:4" ht="12.95" customHeight="1">
      <c r="C5547" s="86"/>
      <c r="D5547" s="86"/>
    </row>
    <row r="5548" spans="3:4" ht="12.95" customHeight="1">
      <c r="C5548" s="86"/>
      <c r="D5548" s="86"/>
    </row>
    <row r="5549" spans="3:4" ht="12.95" customHeight="1">
      <c r="C5549" s="86"/>
      <c r="D5549" s="86"/>
    </row>
    <row r="5550" spans="3:4" ht="12.95" customHeight="1">
      <c r="C5550" s="86"/>
      <c r="D5550" s="86"/>
    </row>
    <row r="5551" spans="3:4" ht="12.95" customHeight="1">
      <c r="C5551" s="86"/>
      <c r="D5551" s="86"/>
    </row>
    <row r="5552" spans="3:4" ht="12.95" customHeight="1">
      <c r="C5552" s="86"/>
      <c r="D5552" s="86"/>
    </row>
    <row r="5553" spans="3:4" ht="12.95" customHeight="1">
      <c r="C5553" s="86"/>
      <c r="D5553" s="86"/>
    </row>
    <row r="5554" spans="3:4" ht="12.95" customHeight="1">
      <c r="C5554" s="86"/>
      <c r="D5554" s="86"/>
    </row>
    <row r="5555" spans="3:4" ht="12.95" customHeight="1">
      <c r="C5555" s="86"/>
      <c r="D5555" s="86"/>
    </row>
    <row r="5556" spans="3:4" ht="12.95" customHeight="1">
      <c r="C5556" s="86"/>
      <c r="D5556" s="86"/>
    </row>
    <row r="5557" spans="3:4" ht="12.95" customHeight="1">
      <c r="C5557" s="86"/>
      <c r="D5557" s="86"/>
    </row>
    <row r="5558" spans="3:4" ht="12.95" customHeight="1">
      <c r="C5558" s="86"/>
      <c r="D5558" s="86"/>
    </row>
    <row r="5559" spans="3:4" ht="12.95" customHeight="1">
      <c r="C5559" s="86"/>
      <c r="D5559" s="86"/>
    </row>
    <row r="5560" spans="3:4" ht="12.95" customHeight="1">
      <c r="C5560" s="86"/>
      <c r="D5560" s="86"/>
    </row>
    <row r="5561" spans="3:4" ht="12.95" customHeight="1">
      <c r="C5561" s="86"/>
      <c r="D5561" s="86"/>
    </row>
    <row r="5562" spans="3:4" ht="12.95" customHeight="1">
      <c r="C5562" s="86"/>
      <c r="D5562" s="86"/>
    </row>
    <row r="5563" spans="3:4" ht="12.95" customHeight="1">
      <c r="C5563" s="86"/>
      <c r="D5563" s="86"/>
    </row>
    <row r="5564" spans="3:4" ht="12.95" customHeight="1">
      <c r="C5564" s="86"/>
      <c r="D5564" s="86"/>
    </row>
    <row r="5565" spans="3:4" ht="12.95" customHeight="1">
      <c r="C5565" s="86"/>
      <c r="D5565" s="86"/>
    </row>
    <row r="5566" spans="3:4" ht="12.95" customHeight="1">
      <c r="C5566" s="86"/>
      <c r="D5566" s="86"/>
    </row>
    <row r="5567" spans="3:4" ht="12.95" customHeight="1">
      <c r="C5567" s="86"/>
      <c r="D5567" s="86"/>
    </row>
    <row r="5568" spans="3:4" ht="12.95" customHeight="1">
      <c r="C5568" s="86"/>
      <c r="D5568" s="86"/>
    </row>
    <row r="5569" spans="3:4" ht="12.95" customHeight="1">
      <c r="C5569" s="86"/>
      <c r="D5569" s="86"/>
    </row>
    <row r="5570" spans="3:4" ht="12.95" customHeight="1">
      <c r="C5570" s="86"/>
      <c r="D5570" s="86"/>
    </row>
    <row r="5571" spans="3:4" ht="12.95" customHeight="1">
      <c r="C5571" s="86"/>
      <c r="D5571" s="86"/>
    </row>
    <row r="5572" spans="3:4" ht="12.95" customHeight="1">
      <c r="C5572" s="86"/>
      <c r="D5572" s="86"/>
    </row>
    <row r="5573" spans="3:4" ht="12.95" customHeight="1">
      <c r="C5573" s="86"/>
      <c r="D5573" s="86"/>
    </row>
    <row r="5574" spans="3:4" ht="12.95" customHeight="1">
      <c r="C5574" s="86"/>
      <c r="D5574" s="86"/>
    </row>
    <row r="5575" spans="3:4" ht="12.95" customHeight="1">
      <c r="C5575" s="86"/>
      <c r="D5575" s="86"/>
    </row>
    <row r="5576" spans="3:4" ht="12.95" customHeight="1">
      <c r="C5576" s="86"/>
      <c r="D5576" s="86"/>
    </row>
    <row r="5577" spans="3:4" ht="12.95" customHeight="1">
      <c r="C5577" s="86"/>
      <c r="D5577" s="86"/>
    </row>
    <row r="5578" spans="3:4" ht="12.95" customHeight="1">
      <c r="C5578" s="86"/>
      <c r="D5578" s="86"/>
    </row>
    <row r="5579" spans="3:4" ht="12.95" customHeight="1">
      <c r="C5579" s="86"/>
      <c r="D5579" s="86"/>
    </row>
    <row r="5580" spans="3:4" ht="12.95" customHeight="1">
      <c r="C5580" s="86"/>
      <c r="D5580" s="86"/>
    </row>
    <row r="5581" spans="3:4" ht="12.95" customHeight="1">
      <c r="C5581" s="86"/>
      <c r="D5581" s="86"/>
    </row>
    <row r="5582" spans="3:4" ht="12.95" customHeight="1">
      <c r="C5582" s="86"/>
      <c r="D5582" s="86"/>
    </row>
    <row r="5583" spans="3:4" ht="12.95" customHeight="1">
      <c r="C5583" s="86"/>
      <c r="D5583" s="86"/>
    </row>
    <row r="5584" spans="3:4" ht="12.95" customHeight="1">
      <c r="C5584" s="86"/>
      <c r="D5584" s="86"/>
    </row>
    <row r="5585" spans="3:4" ht="12.95" customHeight="1">
      <c r="C5585" s="86"/>
      <c r="D5585" s="86"/>
    </row>
    <row r="5586" spans="3:4" ht="12.95" customHeight="1">
      <c r="C5586" s="86"/>
      <c r="D5586" s="86"/>
    </row>
    <row r="5587" spans="3:4" ht="12.95" customHeight="1">
      <c r="C5587" s="86"/>
      <c r="D5587" s="86"/>
    </row>
    <row r="5588" spans="3:4" ht="12.95" customHeight="1">
      <c r="C5588" s="86"/>
      <c r="D5588" s="86"/>
    </row>
    <row r="5589" spans="3:4" ht="12.95" customHeight="1">
      <c r="C5589" s="86"/>
      <c r="D5589" s="86"/>
    </row>
    <row r="5590" spans="3:4" ht="12.95" customHeight="1">
      <c r="C5590" s="86"/>
      <c r="D5590" s="86"/>
    </row>
    <row r="5591" spans="3:4" ht="12.95" customHeight="1">
      <c r="C5591" s="86"/>
      <c r="D5591" s="86"/>
    </row>
    <row r="5592" spans="3:4" ht="12.95" customHeight="1">
      <c r="C5592" s="86"/>
      <c r="D5592" s="86"/>
    </row>
    <row r="5593" spans="3:4" ht="12.95" customHeight="1">
      <c r="C5593" s="86"/>
      <c r="D5593" s="86"/>
    </row>
    <row r="5594" spans="3:4" ht="12.95" customHeight="1">
      <c r="C5594" s="86"/>
      <c r="D5594" s="86"/>
    </row>
    <row r="5595" spans="3:4" ht="12.95" customHeight="1">
      <c r="C5595" s="86"/>
      <c r="D5595" s="86"/>
    </row>
    <row r="5596" spans="3:4" ht="12.95" customHeight="1">
      <c r="C5596" s="86"/>
      <c r="D5596" s="86"/>
    </row>
    <row r="5597" spans="3:4" ht="12.95" customHeight="1">
      <c r="C5597" s="86"/>
      <c r="D5597" s="86"/>
    </row>
    <row r="5598" spans="3:4" ht="12.95" customHeight="1">
      <c r="C5598" s="86"/>
      <c r="D5598" s="86"/>
    </row>
    <row r="5599" spans="3:4" ht="12.95" customHeight="1">
      <c r="C5599" s="86"/>
      <c r="D5599" s="86"/>
    </row>
    <row r="5600" spans="3:4" ht="12.95" customHeight="1">
      <c r="C5600" s="86"/>
      <c r="D5600" s="86"/>
    </row>
    <row r="5601" spans="3:4" ht="12.95" customHeight="1">
      <c r="C5601" s="86"/>
      <c r="D5601" s="86"/>
    </row>
    <row r="5602" spans="3:4" ht="12.95" customHeight="1">
      <c r="C5602" s="86"/>
      <c r="D5602" s="86"/>
    </row>
    <row r="5603" spans="3:4" ht="12.95" customHeight="1">
      <c r="C5603" s="86"/>
      <c r="D5603" s="86"/>
    </row>
    <row r="5604" spans="3:4" ht="12.95" customHeight="1">
      <c r="C5604" s="86"/>
      <c r="D5604" s="86"/>
    </row>
    <row r="5605" spans="3:4" ht="12.95" customHeight="1">
      <c r="C5605" s="86"/>
      <c r="D5605" s="86"/>
    </row>
    <row r="5606" spans="3:4" ht="12.95" customHeight="1">
      <c r="C5606" s="86"/>
      <c r="D5606" s="86"/>
    </row>
    <row r="5607" spans="3:4" ht="12.95" customHeight="1">
      <c r="C5607" s="86"/>
      <c r="D5607" s="86"/>
    </row>
    <row r="5608" spans="3:4" ht="12.95" customHeight="1">
      <c r="C5608" s="86"/>
      <c r="D5608" s="86"/>
    </row>
    <row r="5609" spans="3:4" ht="12.95" customHeight="1">
      <c r="C5609" s="86"/>
      <c r="D5609" s="86"/>
    </row>
    <row r="5610" spans="3:4" ht="12.95" customHeight="1">
      <c r="C5610" s="86"/>
      <c r="D5610" s="86"/>
    </row>
    <row r="5611" spans="3:4" ht="12.95" customHeight="1">
      <c r="C5611" s="86"/>
      <c r="D5611" s="86"/>
    </row>
    <row r="5612" spans="3:4" ht="12.95" customHeight="1">
      <c r="C5612" s="86"/>
      <c r="D5612" s="86"/>
    </row>
    <row r="5613" spans="3:4" ht="12.95" customHeight="1">
      <c r="C5613" s="86"/>
      <c r="D5613" s="86"/>
    </row>
    <row r="5614" spans="3:4" ht="12.95" customHeight="1">
      <c r="C5614" s="86"/>
      <c r="D5614" s="86"/>
    </row>
    <row r="5615" spans="3:4" ht="12.95" customHeight="1">
      <c r="C5615" s="86"/>
      <c r="D5615" s="86"/>
    </row>
    <row r="5616" spans="3:4" ht="12.95" customHeight="1">
      <c r="C5616" s="86"/>
      <c r="D5616" s="86"/>
    </row>
    <row r="5617" spans="3:4" ht="12.95" customHeight="1">
      <c r="C5617" s="86"/>
      <c r="D5617" s="86"/>
    </row>
    <row r="5618" spans="3:4" ht="12.95" customHeight="1">
      <c r="C5618" s="86"/>
      <c r="D5618" s="86"/>
    </row>
    <row r="5619" spans="3:4" ht="12.95" customHeight="1">
      <c r="C5619" s="86"/>
      <c r="D5619" s="86"/>
    </row>
    <row r="5620" spans="3:4" ht="12.95" customHeight="1">
      <c r="C5620" s="86"/>
      <c r="D5620" s="86"/>
    </row>
    <row r="5621" spans="3:4" ht="12.95" customHeight="1">
      <c r="C5621" s="86"/>
      <c r="D5621" s="86"/>
    </row>
    <row r="5622" spans="3:4" ht="12.95" customHeight="1">
      <c r="C5622" s="86"/>
      <c r="D5622" s="86"/>
    </row>
    <row r="5623" spans="3:4" ht="12.95" customHeight="1">
      <c r="C5623" s="86"/>
      <c r="D5623" s="86"/>
    </row>
    <row r="5624" spans="3:4" ht="12.95" customHeight="1">
      <c r="C5624" s="86"/>
      <c r="D5624" s="86"/>
    </row>
    <row r="5625" spans="3:4" ht="12.95" customHeight="1">
      <c r="C5625" s="86"/>
      <c r="D5625" s="86"/>
    </row>
    <row r="5626" spans="3:4" ht="12.95" customHeight="1">
      <c r="C5626" s="86"/>
      <c r="D5626" s="86"/>
    </row>
    <row r="5627" spans="3:4" ht="12.95" customHeight="1">
      <c r="C5627" s="86"/>
      <c r="D5627" s="86"/>
    </row>
    <row r="5628" spans="3:4" ht="12.95" customHeight="1">
      <c r="C5628" s="86"/>
      <c r="D5628" s="86"/>
    </row>
    <row r="5629" spans="3:4" ht="12.95" customHeight="1">
      <c r="C5629" s="86"/>
      <c r="D5629" s="86"/>
    </row>
    <row r="5630" spans="3:4" ht="12.95" customHeight="1">
      <c r="C5630" s="86"/>
      <c r="D5630" s="86"/>
    </row>
    <row r="5631" spans="3:4" ht="12.95" customHeight="1">
      <c r="C5631" s="86"/>
      <c r="D5631" s="86"/>
    </row>
    <row r="5632" spans="3:4" ht="12.95" customHeight="1">
      <c r="C5632" s="86"/>
      <c r="D5632" s="86"/>
    </row>
    <row r="5633" spans="3:4" ht="12.95" customHeight="1">
      <c r="C5633" s="86"/>
      <c r="D5633" s="86"/>
    </row>
    <row r="5634" spans="3:4" ht="12.95" customHeight="1">
      <c r="C5634" s="86"/>
      <c r="D5634" s="86"/>
    </row>
    <row r="5635" spans="3:4" ht="12.95" customHeight="1">
      <c r="C5635" s="86"/>
      <c r="D5635" s="86"/>
    </row>
    <row r="5636" spans="3:4" ht="12.95" customHeight="1">
      <c r="C5636" s="86"/>
      <c r="D5636" s="86"/>
    </row>
    <row r="5637" spans="3:4" ht="12.95" customHeight="1">
      <c r="C5637" s="86"/>
      <c r="D5637" s="86"/>
    </row>
    <row r="5638" spans="3:4" ht="12.95" customHeight="1">
      <c r="C5638" s="86"/>
      <c r="D5638" s="86"/>
    </row>
    <row r="5639" spans="3:4" ht="12.95" customHeight="1">
      <c r="C5639" s="86"/>
      <c r="D5639" s="86"/>
    </row>
    <row r="5640" spans="3:4" ht="12.95" customHeight="1">
      <c r="C5640" s="86"/>
      <c r="D5640" s="86"/>
    </row>
    <row r="5641" spans="3:4" ht="12.95" customHeight="1">
      <c r="C5641" s="86"/>
      <c r="D5641" s="86"/>
    </row>
    <row r="5642" spans="3:4" ht="12.95" customHeight="1">
      <c r="C5642" s="86"/>
      <c r="D5642" s="86"/>
    </row>
    <row r="5643" spans="3:4" ht="12.95" customHeight="1">
      <c r="C5643" s="86"/>
      <c r="D5643" s="86"/>
    </row>
    <row r="5644" spans="3:4" ht="12.95" customHeight="1">
      <c r="C5644" s="86"/>
      <c r="D5644" s="86"/>
    </row>
    <row r="5645" spans="3:4" ht="12.95" customHeight="1">
      <c r="C5645" s="86"/>
      <c r="D5645" s="86"/>
    </row>
    <row r="5646" spans="3:4" ht="12.95" customHeight="1">
      <c r="C5646" s="86"/>
      <c r="D5646" s="86"/>
    </row>
    <row r="5647" spans="3:4" ht="12.95" customHeight="1">
      <c r="C5647" s="86"/>
      <c r="D5647" s="86"/>
    </row>
    <row r="5648" spans="3:4" ht="12.95" customHeight="1">
      <c r="C5648" s="86"/>
      <c r="D5648" s="86"/>
    </row>
    <row r="5649" spans="3:4" ht="12.95" customHeight="1">
      <c r="C5649" s="86"/>
      <c r="D5649" s="86"/>
    </row>
    <row r="5650" spans="3:4" ht="12.95" customHeight="1">
      <c r="C5650" s="86"/>
      <c r="D5650" s="86"/>
    </row>
    <row r="5651" spans="3:4" ht="12.95" customHeight="1">
      <c r="C5651" s="86"/>
      <c r="D5651" s="86"/>
    </row>
    <row r="5652" spans="3:4" ht="12.95" customHeight="1">
      <c r="C5652" s="86"/>
      <c r="D5652" s="86"/>
    </row>
    <row r="5653" spans="3:4" ht="12.95" customHeight="1">
      <c r="C5653" s="86"/>
      <c r="D5653" s="86"/>
    </row>
    <row r="5654" spans="3:4" ht="12.95" customHeight="1">
      <c r="C5654" s="86"/>
      <c r="D5654" s="86"/>
    </row>
    <row r="5655" spans="3:4" ht="12.95" customHeight="1">
      <c r="C5655" s="86"/>
      <c r="D5655" s="86"/>
    </row>
    <row r="5656" spans="3:4" ht="12.95" customHeight="1">
      <c r="C5656" s="86"/>
      <c r="D5656" s="86"/>
    </row>
    <row r="5657" spans="3:4" ht="12.95" customHeight="1">
      <c r="C5657" s="86"/>
      <c r="D5657" s="86"/>
    </row>
    <row r="5658" spans="3:4" ht="12.95" customHeight="1">
      <c r="C5658" s="86"/>
      <c r="D5658" s="86"/>
    </row>
    <row r="5659" spans="3:4" ht="12.95" customHeight="1">
      <c r="C5659" s="86"/>
      <c r="D5659" s="86"/>
    </row>
    <row r="5660" spans="3:4" ht="12.95" customHeight="1">
      <c r="C5660" s="86"/>
      <c r="D5660" s="86"/>
    </row>
    <row r="5661" spans="3:4" ht="12.95" customHeight="1">
      <c r="C5661" s="86"/>
      <c r="D5661" s="86"/>
    </row>
    <row r="5662" spans="3:4" ht="12.95" customHeight="1">
      <c r="C5662" s="86"/>
      <c r="D5662" s="86"/>
    </row>
    <row r="5663" spans="3:4" ht="12.95" customHeight="1">
      <c r="C5663" s="86"/>
      <c r="D5663" s="86"/>
    </row>
    <row r="5664" spans="3:4" ht="12.95" customHeight="1">
      <c r="C5664" s="86"/>
      <c r="D5664" s="86"/>
    </row>
    <row r="5665" spans="3:4" ht="12.95" customHeight="1">
      <c r="C5665" s="86"/>
      <c r="D5665" s="86"/>
    </row>
    <row r="5666" spans="3:4" ht="12.95" customHeight="1">
      <c r="C5666" s="86"/>
      <c r="D5666" s="86"/>
    </row>
    <row r="5667" spans="3:4" ht="12.95" customHeight="1">
      <c r="C5667" s="86"/>
      <c r="D5667" s="86"/>
    </row>
    <row r="5668" spans="3:4" ht="12.95" customHeight="1">
      <c r="C5668" s="86"/>
      <c r="D5668" s="86"/>
    </row>
    <row r="5669" spans="3:4" ht="12.95" customHeight="1">
      <c r="C5669" s="86"/>
      <c r="D5669" s="86"/>
    </row>
    <row r="5670" spans="3:4" ht="12.95" customHeight="1">
      <c r="C5670" s="86"/>
      <c r="D5670" s="86"/>
    </row>
    <row r="5671" spans="3:4" ht="12.95" customHeight="1">
      <c r="C5671" s="86"/>
      <c r="D5671" s="86"/>
    </row>
    <row r="5672" spans="3:4" ht="12.95" customHeight="1">
      <c r="C5672" s="86"/>
      <c r="D5672" s="86"/>
    </row>
    <row r="5673" spans="3:4" ht="12.95" customHeight="1">
      <c r="C5673" s="86"/>
      <c r="D5673" s="86"/>
    </row>
    <row r="5674" spans="3:4" ht="12.95" customHeight="1">
      <c r="C5674" s="86"/>
      <c r="D5674" s="86"/>
    </row>
    <row r="5675" spans="3:4" ht="12.95" customHeight="1">
      <c r="C5675" s="86"/>
      <c r="D5675" s="86"/>
    </row>
    <row r="5676" spans="3:4" ht="12.95" customHeight="1">
      <c r="C5676" s="86"/>
      <c r="D5676" s="86"/>
    </row>
    <row r="5677" spans="3:4" ht="12.95" customHeight="1">
      <c r="C5677" s="86"/>
      <c r="D5677" s="86"/>
    </row>
    <row r="5678" spans="3:4" ht="12.95" customHeight="1">
      <c r="C5678" s="86"/>
      <c r="D5678" s="86"/>
    </row>
    <row r="5679" spans="3:4" ht="12.95" customHeight="1">
      <c r="C5679" s="86"/>
      <c r="D5679" s="86"/>
    </row>
    <row r="5680" spans="3:4" ht="12.95" customHeight="1">
      <c r="C5680" s="86"/>
      <c r="D5680" s="86"/>
    </row>
    <row r="5681" spans="3:4" ht="12.95" customHeight="1">
      <c r="C5681" s="86"/>
      <c r="D5681" s="86"/>
    </row>
    <row r="5682" spans="3:4" ht="12.95" customHeight="1">
      <c r="C5682" s="86"/>
      <c r="D5682" s="86"/>
    </row>
    <row r="5683" spans="3:4" ht="12.95" customHeight="1">
      <c r="C5683" s="86"/>
      <c r="D5683" s="86"/>
    </row>
    <row r="5684" spans="3:4" ht="12.95" customHeight="1">
      <c r="C5684" s="86"/>
      <c r="D5684" s="86"/>
    </row>
    <row r="5685" spans="3:4" ht="12.95" customHeight="1">
      <c r="C5685" s="86"/>
      <c r="D5685" s="86"/>
    </row>
    <row r="5686" spans="3:4" ht="12.95" customHeight="1">
      <c r="C5686" s="86"/>
      <c r="D5686" s="86"/>
    </row>
    <row r="5687" spans="3:4" ht="12.95" customHeight="1">
      <c r="C5687" s="86"/>
      <c r="D5687" s="86"/>
    </row>
    <row r="5688" spans="3:4" ht="12.95" customHeight="1">
      <c r="C5688" s="86"/>
      <c r="D5688" s="86"/>
    </row>
    <row r="5689" spans="3:4" ht="12.95" customHeight="1">
      <c r="C5689" s="86"/>
      <c r="D5689" s="86"/>
    </row>
    <row r="5690" spans="3:4" ht="12.95" customHeight="1">
      <c r="C5690" s="86"/>
      <c r="D5690" s="86"/>
    </row>
    <row r="5691" spans="3:4" ht="12.95" customHeight="1">
      <c r="C5691" s="86"/>
      <c r="D5691" s="86"/>
    </row>
    <row r="5692" spans="3:4" ht="12.95" customHeight="1">
      <c r="C5692" s="86"/>
      <c r="D5692" s="86"/>
    </row>
    <row r="5693" spans="3:4" ht="12.95" customHeight="1">
      <c r="C5693" s="86"/>
      <c r="D5693" s="86"/>
    </row>
    <row r="5694" spans="3:4" ht="12.95" customHeight="1">
      <c r="C5694" s="86"/>
      <c r="D5694" s="86"/>
    </row>
    <row r="5695" spans="3:4" ht="12.95" customHeight="1">
      <c r="C5695" s="86"/>
      <c r="D5695" s="86"/>
    </row>
    <row r="5696" spans="3:4" ht="12.95" customHeight="1">
      <c r="C5696" s="86"/>
      <c r="D5696" s="86"/>
    </row>
    <row r="5697" spans="3:4" ht="12.95" customHeight="1">
      <c r="C5697" s="86"/>
      <c r="D5697" s="86"/>
    </row>
    <row r="5698" spans="3:4" ht="12.95" customHeight="1">
      <c r="C5698" s="86"/>
      <c r="D5698" s="86"/>
    </row>
    <row r="5699" spans="3:4" ht="12.95" customHeight="1">
      <c r="C5699" s="86"/>
      <c r="D5699" s="86"/>
    </row>
    <row r="5700" spans="3:4" ht="12.95" customHeight="1">
      <c r="C5700" s="86"/>
      <c r="D5700" s="86"/>
    </row>
    <row r="5701" spans="3:4" ht="12.95" customHeight="1">
      <c r="C5701" s="86"/>
      <c r="D5701" s="86"/>
    </row>
    <row r="5702" spans="3:4" ht="12.95" customHeight="1">
      <c r="C5702" s="86"/>
      <c r="D5702" s="86"/>
    </row>
    <row r="5703" spans="3:4" ht="12.95" customHeight="1">
      <c r="C5703" s="86"/>
      <c r="D5703" s="86"/>
    </row>
    <row r="5704" spans="3:4" ht="12.95" customHeight="1">
      <c r="C5704" s="86"/>
      <c r="D5704" s="86"/>
    </row>
    <row r="5705" spans="3:4" ht="12.95" customHeight="1">
      <c r="C5705" s="86"/>
      <c r="D5705" s="86"/>
    </row>
    <row r="5706" spans="3:4" ht="12.95" customHeight="1">
      <c r="C5706" s="86"/>
      <c r="D5706" s="86"/>
    </row>
    <row r="5707" spans="3:4" ht="12.95" customHeight="1">
      <c r="C5707" s="86"/>
      <c r="D5707" s="86"/>
    </row>
    <row r="5708" spans="3:4" ht="12.95" customHeight="1">
      <c r="C5708" s="86"/>
      <c r="D5708" s="86"/>
    </row>
    <row r="5709" spans="3:4" ht="12.95" customHeight="1">
      <c r="C5709" s="86"/>
      <c r="D5709" s="86"/>
    </row>
    <row r="5710" spans="3:4" ht="12.95" customHeight="1">
      <c r="C5710" s="86"/>
      <c r="D5710" s="86"/>
    </row>
    <row r="5711" spans="3:4" ht="12.95" customHeight="1">
      <c r="C5711" s="86"/>
      <c r="D5711" s="86"/>
    </row>
    <row r="5712" spans="3:4" ht="12.95" customHeight="1">
      <c r="C5712" s="86"/>
      <c r="D5712" s="86"/>
    </row>
    <row r="5713" spans="3:4" ht="12.95" customHeight="1">
      <c r="C5713" s="86"/>
      <c r="D5713" s="86"/>
    </row>
    <row r="5714" spans="3:4" ht="12.95" customHeight="1">
      <c r="C5714" s="86"/>
      <c r="D5714" s="86"/>
    </row>
    <row r="5715" spans="3:4" ht="12.95" customHeight="1">
      <c r="C5715" s="86"/>
      <c r="D5715" s="86"/>
    </row>
    <row r="5716" spans="3:4" ht="12.95" customHeight="1">
      <c r="C5716" s="86"/>
      <c r="D5716" s="86"/>
    </row>
    <row r="5717" spans="3:4" ht="12.95" customHeight="1">
      <c r="C5717" s="86"/>
      <c r="D5717" s="86"/>
    </row>
    <row r="5718" spans="3:4" ht="12.95" customHeight="1">
      <c r="C5718" s="86"/>
      <c r="D5718" s="86"/>
    </row>
    <row r="5719" spans="3:4" ht="12.95" customHeight="1">
      <c r="C5719" s="86"/>
      <c r="D5719" s="86"/>
    </row>
    <row r="5720" spans="3:4" ht="12.95" customHeight="1">
      <c r="C5720" s="86"/>
      <c r="D5720" s="86"/>
    </row>
    <row r="5721" spans="3:4" ht="12.95" customHeight="1">
      <c r="C5721" s="86"/>
      <c r="D5721" s="86"/>
    </row>
    <row r="5722" spans="3:4" ht="12.95" customHeight="1">
      <c r="C5722" s="86"/>
      <c r="D5722" s="86"/>
    </row>
    <row r="5723" spans="3:4" ht="12.95" customHeight="1">
      <c r="C5723" s="86"/>
      <c r="D5723" s="86"/>
    </row>
    <row r="5724" spans="3:4" ht="12.95" customHeight="1">
      <c r="C5724" s="86"/>
      <c r="D5724" s="86"/>
    </row>
    <row r="5725" spans="3:4" ht="12.95" customHeight="1">
      <c r="C5725" s="86"/>
      <c r="D5725" s="86"/>
    </row>
    <row r="5726" spans="3:4" ht="12.95" customHeight="1">
      <c r="C5726" s="86"/>
      <c r="D5726" s="86"/>
    </row>
    <row r="5727" spans="3:4" ht="12.95" customHeight="1">
      <c r="C5727" s="86"/>
      <c r="D5727" s="86"/>
    </row>
    <row r="5728" spans="3:4" ht="12.95" customHeight="1">
      <c r="C5728" s="86"/>
      <c r="D5728" s="86"/>
    </row>
    <row r="5729" spans="3:4" ht="12.95" customHeight="1">
      <c r="C5729" s="86"/>
      <c r="D5729" s="86"/>
    </row>
    <row r="5730" spans="3:4" ht="12.95" customHeight="1">
      <c r="C5730" s="86"/>
      <c r="D5730" s="86"/>
    </row>
    <row r="5731" spans="3:4" ht="12.95" customHeight="1">
      <c r="C5731" s="86"/>
      <c r="D5731" s="86"/>
    </row>
    <row r="5732" spans="3:4" ht="12.95" customHeight="1">
      <c r="C5732" s="86"/>
      <c r="D5732" s="86"/>
    </row>
    <row r="5733" spans="3:4" ht="12.95" customHeight="1">
      <c r="C5733" s="86"/>
      <c r="D5733" s="86"/>
    </row>
    <row r="5734" spans="3:4" ht="12.95" customHeight="1">
      <c r="C5734" s="86"/>
      <c r="D5734" s="86"/>
    </row>
    <row r="5735" spans="3:4" ht="12.95" customHeight="1">
      <c r="C5735" s="86"/>
      <c r="D5735" s="86"/>
    </row>
    <row r="5736" spans="3:4" ht="12.95" customHeight="1">
      <c r="C5736" s="86"/>
      <c r="D5736" s="86"/>
    </row>
    <row r="5737" spans="3:4" ht="12.95" customHeight="1">
      <c r="C5737" s="86"/>
      <c r="D5737" s="86"/>
    </row>
    <row r="5738" spans="3:4" ht="12.95" customHeight="1">
      <c r="C5738" s="86"/>
      <c r="D5738" s="86"/>
    </row>
    <row r="5739" spans="3:4" ht="12.95" customHeight="1">
      <c r="C5739" s="86"/>
      <c r="D5739" s="86"/>
    </row>
    <row r="5740" spans="3:4" ht="12.95" customHeight="1">
      <c r="C5740" s="86"/>
      <c r="D5740" s="86"/>
    </row>
    <row r="5741" spans="3:4" ht="12.95" customHeight="1">
      <c r="C5741" s="86"/>
      <c r="D5741" s="86"/>
    </row>
    <row r="5742" spans="3:4" ht="12.95" customHeight="1">
      <c r="C5742" s="86"/>
      <c r="D5742" s="86"/>
    </row>
    <row r="5743" spans="3:4" ht="12.95" customHeight="1">
      <c r="C5743" s="86"/>
      <c r="D5743" s="86"/>
    </row>
    <row r="5744" spans="3:4" ht="12.95" customHeight="1">
      <c r="C5744" s="86"/>
      <c r="D5744" s="86"/>
    </row>
    <row r="5745" spans="3:4" ht="12.95" customHeight="1">
      <c r="C5745" s="86"/>
      <c r="D5745" s="86"/>
    </row>
    <row r="5746" spans="3:4" ht="12.95" customHeight="1">
      <c r="C5746" s="86"/>
      <c r="D5746" s="86"/>
    </row>
    <row r="5747" spans="3:4" ht="12.95" customHeight="1">
      <c r="C5747" s="86"/>
      <c r="D5747" s="86"/>
    </row>
    <row r="5748" spans="3:4" ht="12.95" customHeight="1">
      <c r="C5748" s="86"/>
      <c r="D5748" s="86"/>
    </row>
    <row r="5749" spans="3:4" ht="12.95" customHeight="1">
      <c r="C5749" s="86"/>
      <c r="D5749" s="86"/>
    </row>
    <row r="5750" spans="3:4" ht="12.95" customHeight="1">
      <c r="C5750" s="86"/>
      <c r="D5750" s="86"/>
    </row>
    <row r="5751" spans="3:4" ht="12.95" customHeight="1">
      <c r="C5751" s="86"/>
      <c r="D5751" s="86"/>
    </row>
    <row r="5752" spans="3:4" ht="12.95" customHeight="1">
      <c r="C5752" s="86"/>
      <c r="D5752" s="86"/>
    </row>
    <row r="5753" spans="3:4" ht="12.95" customHeight="1">
      <c r="C5753" s="86"/>
      <c r="D5753" s="86"/>
    </row>
    <row r="5754" spans="3:4" ht="12.95" customHeight="1">
      <c r="C5754" s="86"/>
      <c r="D5754" s="86"/>
    </row>
    <row r="5755" spans="3:4" ht="12.95" customHeight="1">
      <c r="C5755" s="86"/>
      <c r="D5755" s="86"/>
    </row>
    <row r="5756" spans="3:4" ht="12.95" customHeight="1">
      <c r="C5756" s="86"/>
      <c r="D5756" s="86"/>
    </row>
    <row r="5757" spans="3:4" ht="12.95" customHeight="1">
      <c r="C5757" s="86"/>
      <c r="D5757" s="86"/>
    </row>
    <row r="5758" spans="3:4" ht="12.95" customHeight="1">
      <c r="C5758" s="86"/>
      <c r="D5758" s="86"/>
    </row>
    <row r="5759" spans="3:4" ht="12.95" customHeight="1">
      <c r="C5759" s="86"/>
      <c r="D5759" s="86"/>
    </row>
    <row r="5760" spans="3:4" ht="12.95" customHeight="1">
      <c r="C5760" s="86"/>
      <c r="D5760" s="86"/>
    </row>
    <row r="5761" spans="3:4" ht="12.95" customHeight="1">
      <c r="C5761" s="86"/>
      <c r="D5761" s="86"/>
    </row>
    <row r="5762" spans="3:4" ht="12.95" customHeight="1">
      <c r="C5762" s="86"/>
      <c r="D5762" s="86"/>
    </row>
    <row r="5763" spans="3:4" ht="12.95" customHeight="1">
      <c r="C5763" s="86"/>
      <c r="D5763" s="86"/>
    </row>
    <row r="5764" spans="3:4" ht="12.95" customHeight="1">
      <c r="C5764" s="86"/>
      <c r="D5764" s="86"/>
    </row>
    <row r="5765" spans="3:4" ht="12.95" customHeight="1">
      <c r="C5765" s="86"/>
      <c r="D5765" s="86"/>
    </row>
    <row r="5766" spans="3:4" ht="12.95" customHeight="1">
      <c r="C5766" s="86"/>
      <c r="D5766" s="86"/>
    </row>
    <row r="5767" spans="3:4" ht="12.95" customHeight="1">
      <c r="C5767" s="86"/>
      <c r="D5767" s="86"/>
    </row>
    <row r="5768" spans="3:4" ht="12.95" customHeight="1">
      <c r="C5768" s="86"/>
      <c r="D5768" s="86"/>
    </row>
    <row r="5769" spans="3:4" ht="12.95" customHeight="1">
      <c r="C5769" s="86"/>
      <c r="D5769" s="86"/>
    </row>
    <row r="5770" spans="3:4" ht="12.95" customHeight="1">
      <c r="C5770" s="86"/>
      <c r="D5770" s="86"/>
    </row>
    <row r="5771" spans="3:4" ht="12.95" customHeight="1">
      <c r="C5771" s="86"/>
      <c r="D5771" s="86"/>
    </row>
    <row r="5772" spans="3:4" ht="12.95" customHeight="1">
      <c r="C5772" s="86"/>
      <c r="D5772" s="86"/>
    </row>
    <row r="5773" spans="3:4" ht="12.95" customHeight="1">
      <c r="C5773" s="86"/>
      <c r="D5773" s="86"/>
    </row>
    <row r="5774" spans="3:4" ht="12.95" customHeight="1">
      <c r="C5774" s="86"/>
      <c r="D5774" s="86"/>
    </row>
    <row r="5775" spans="3:4" ht="12.95" customHeight="1">
      <c r="C5775" s="86"/>
      <c r="D5775" s="86"/>
    </row>
    <row r="5776" spans="3:4" ht="12.95" customHeight="1">
      <c r="C5776" s="86"/>
      <c r="D5776" s="86"/>
    </row>
    <row r="5777" spans="3:4" ht="12.95" customHeight="1">
      <c r="C5777" s="86"/>
      <c r="D5777" s="86"/>
    </row>
    <row r="5778" spans="3:4" ht="12.95" customHeight="1">
      <c r="C5778" s="86"/>
      <c r="D5778" s="86"/>
    </row>
    <row r="5779" spans="3:4" ht="12.95" customHeight="1">
      <c r="C5779" s="86"/>
      <c r="D5779" s="86"/>
    </row>
    <row r="5780" spans="3:4" ht="12.95" customHeight="1">
      <c r="C5780" s="86"/>
      <c r="D5780" s="86"/>
    </row>
    <row r="5781" spans="3:4" ht="12.95" customHeight="1">
      <c r="C5781" s="86"/>
      <c r="D5781" s="86"/>
    </row>
    <row r="5782" spans="3:4" ht="12.95" customHeight="1">
      <c r="C5782" s="86"/>
      <c r="D5782" s="86"/>
    </row>
    <row r="5783" spans="3:4" ht="12.95" customHeight="1">
      <c r="C5783" s="86"/>
      <c r="D5783" s="86"/>
    </row>
    <row r="5784" spans="3:4" ht="12.95" customHeight="1">
      <c r="C5784" s="86"/>
      <c r="D5784" s="86"/>
    </row>
    <row r="5785" spans="3:4" ht="12.95" customHeight="1">
      <c r="C5785" s="86"/>
      <c r="D5785" s="86"/>
    </row>
    <row r="5786" spans="3:4" ht="12.95" customHeight="1">
      <c r="C5786" s="86"/>
      <c r="D5786" s="86"/>
    </row>
    <row r="5787" spans="3:4" ht="12.95" customHeight="1">
      <c r="C5787" s="86"/>
      <c r="D5787" s="86"/>
    </row>
    <row r="5788" spans="3:4" ht="12.95" customHeight="1">
      <c r="C5788" s="86"/>
      <c r="D5788" s="86"/>
    </row>
    <row r="5789" spans="3:4" ht="12.95" customHeight="1">
      <c r="C5789" s="86"/>
      <c r="D5789" s="86"/>
    </row>
    <row r="5790" spans="3:4" ht="12.95" customHeight="1">
      <c r="C5790" s="86"/>
      <c r="D5790" s="86"/>
    </row>
    <row r="5791" spans="3:4" ht="12.95" customHeight="1">
      <c r="C5791" s="86"/>
      <c r="D5791" s="86"/>
    </row>
    <row r="5792" spans="3:4" ht="12.95" customHeight="1">
      <c r="C5792" s="86"/>
      <c r="D5792" s="86"/>
    </row>
    <row r="5793" spans="3:4" ht="12.95" customHeight="1">
      <c r="C5793" s="86"/>
      <c r="D5793" s="86"/>
    </row>
    <row r="5794" spans="3:4" ht="12.95" customHeight="1">
      <c r="C5794" s="86"/>
      <c r="D5794" s="86"/>
    </row>
    <row r="5795" spans="3:4" ht="12.95" customHeight="1">
      <c r="C5795" s="86"/>
      <c r="D5795" s="86"/>
    </row>
    <row r="5796" spans="3:4" ht="12.95" customHeight="1">
      <c r="C5796" s="86"/>
      <c r="D5796" s="86"/>
    </row>
    <row r="5797" spans="3:4" ht="12.95" customHeight="1">
      <c r="C5797" s="86"/>
      <c r="D5797" s="86"/>
    </row>
    <row r="5798" spans="3:4" ht="12.95" customHeight="1">
      <c r="C5798" s="86"/>
      <c r="D5798" s="86"/>
    </row>
    <row r="5799" spans="3:4" ht="12.95" customHeight="1">
      <c r="C5799" s="86"/>
      <c r="D5799" s="86"/>
    </row>
    <row r="5800" spans="3:4" ht="12.95" customHeight="1">
      <c r="C5800" s="86"/>
      <c r="D5800" s="86"/>
    </row>
    <row r="5801" spans="3:4" ht="12.95" customHeight="1">
      <c r="C5801" s="86"/>
      <c r="D5801" s="86"/>
    </row>
    <row r="5802" spans="3:4" ht="12.95" customHeight="1">
      <c r="C5802" s="86"/>
      <c r="D5802" s="86"/>
    </row>
    <row r="5803" spans="3:4" ht="12.95" customHeight="1">
      <c r="C5803" s="86"/>
      <c r="D5803" s="86"/>
    </row>
    <row r="5804" spans="3:4" ht="12.95" customHeight="1">
      <c r="C5804" s="86"/>
      <c r="D5804" s="86"/>
    </row>
    <row r="5805" spans="3:4" ht="12.95" customHeight="1">
      <c r="C5805" s="86"/>
      <c r="D5805" s="86"/>
    </row>
    <row r="5806" spans="3:4" ht="12.95" customHeight="1">
      <c r="C5806" s="86"/>
      <c r="D5806" s="86"/>
    </row>
    <row r="5807" spans="3:4" ht="12.95" customHeight="1">
      <c r="C5807" s="86"/>
      <c r="D5807" s="86"/>
    </row>
    <row r="5808" spans="3:4" ht="12.95" customHeight="1">
      <c r="C5808" s="86"/>
      <c r="D5808" s="86"/>
    </row>
    <row r="5809" spans="3:4" ht="12.95" customHeight="1">
      <c r="C5809" s="86"/>
      <c r="D5809" s="86"/>
    </row>
    <row r="5810" spans="3:4" ht="12.95" customHeight="1">
      <c r="C5810" s="86"/>
      <c r="D5810" s="86"/>
    </row>
    <row r="5811" spans="3:4" ht="12.95" customHeight="1">
      <c r="C5811" s="86"/>
      <c r="D5811" s="86"/>
    </row>
    <row r="5812" spans="3:4" ht="12.95" customHeight="1">
      <c r="C5812" s="86"/>
      <c r="D5812" s="86"/>
    </row>
    <row r="5813" spans="3:4" ht="12.95" customHeight="1">
      <c r="C5813" s="86"/>
      <c r="D5813" s="86"/>
    </row>
    <row r="5814" spans="3:4" ht="12.95" customHeight="1">
      <c r="C5814" s="86"/>
      <c r="D5814" s="86"/>
    </row>
    <row r="5815" spans="3:4" ht="12.95" customHeight="1">
      <c r="C5815" s="86"/>
      <c r="D5815" s="86"/>
    </row>
    <row r="5816" spans="3:4" ht="12.95" customHeight="1">
      <c r="C5816" s="86"/>
      <c r="D5816" s="86"/>
    </row>
    <row r="5817" spans="3:4" ht="12.95" customHeight="1">
      <c r="C5817" s="86"/>
      <c r="D5817" s="86"/>
    </row>
    <row r="5818" spans="3:4" ht="12.95" customHeight="1">
      <c r="C5818" s="86"/>
      <c r="D5818" s="86"/>
    </row>
    <row r="5819" spans="3:4" ht="12.95" customHeight="1">
      <c r="C5819" s="86"/>
      <c r="D5819" s="86"/>
    </row>
    <row r="5820" spans="3:4" ht="12.95" customHeight="1">
      <c r="C5820" s="86"/>
      <c r="D5820" s="86"/>
    </row>
    <row r="5821" spans="3:4" ht="12.95" customHeight="1">
      <c r="C5821" s="86"/>
      <c r="D5821" s="86"/>
    </row>
    <row r="5822" spans="3:4" ht="12.95" customHeight="1">
      <c r="C5822" s="86"/>
      <c r="D5822" s="86"/>
    </row>
    <row r="5823" spans="3:4" ht="12.95" customHeight="1">
      <c r="C5823" s="86"/>
      <c r="D5823" s="86"/>
    </row>
    <row r="5824" spans="3:4" ht="12.95" customHeight="1">
      <c r="C5824" s="86"/>
      <c r="D5824" s="86"/>
    </row>
    <row r="5825" spans="3:4" ht="12.95" customHeight="1">
      <c r="C5825" s="86"/>
      <c r="D5825" s="86"/>
    </row>
    <row r="5826" spans="3:4" ht="12.95" customHeight="1">
      <c r="C5826" s="86"/>
      <c r="D5826" s="86"/>
    </row>
    <row r="5827" spans="3:4" ht="12.95" customHeight="1">
      <c r="C5827" s="86"/>
      <c r="D5827" s="86"/>
    </row>
    <row r="5828" spans="3:4" ht="12.95" customHeight="1">
      <c r="C5828" s="86"/>
      <c r="D5828" s="86"/>
    </row>
    <row r="5829" spans="3:4" ht="12.95" customHeight="1">
      <c r="C5829" s="86"/>
      <c r="D5829" s="86"/>
    </row>
    <row r="5830" spans="3:4" ht="12.95" customHeight="1">
      <c r="C5830" s="86"/>
      <c r="D5830" s="86"/>
    </row>
    <row r="5831" spans="3:4" ht="12.95" customHeight="1">
      <c r="C5831" s="86"/>
      <c r="D5831" s="86"/>
    </row>
    <row r="5832" spans="3:4" ht="12.95" customHeight="1">
      <c r="C5832" s="86"/>
      <c r="D5832" s="86"/>
    </row>
    <row r="5833" spans="3:4" ht="12.95" customHeight="1">
      <c r="C5833" s="86"/>
      <c r="D5833" s="86"/>
    </row>
    <row r="5834" spans="3:4" ht="12.95" customHeight="1">
      <c r="C5834" s="86"/>
      <c r="D5834" s="86"/>
    </row>
    <row r="5835" spans="3:4" ht="12.95" customHeight="1">
      <c r="C5835" s="86"/>
      <c r="D5835" s="86"/>
    </row>
    <row r="5836" spans="3:4" ht="12.95" customHeight="1">
      <c r="C5836" s="86"/>
      <c r="D5836" s="86"/>
    </row>
    <row r="5837" spans="3:4" ht="12.95" customHeight="1">
      <c r="C5837" s="86"/>
      <c r="D5837" s="86"/>
    </row>
    <row r="5838" spans="3:4" ht="12.95" customHeight="1">
      <c r="C5838" s="86"/>
      <c r="D5838" s="86"/>
    </row>
    <row r="5839" spans="3:4" ht="12.95" customHeight="1">
      <c r="C5839" s="86"/>
      <c r="D5839" s="86"/>
    </row>
    <row r="5840" spans="3:4" ht="12.95" customHeight="1">
      <c r="C5840" s="86"/>
      <c r="D5840" s="86"/>
    </row>
    <row r="5841" spans="3:4" ht="12.95" customHeight="1">
      <c r="C5841" s="86"/>
      <c r="D5841" s="86"/>
    </row>
    <row r="5842" spans="3:4" ht="12.95" customHeight="1">
      <c r="C5842" s="86"/>
      <c r="D5842" s="86"/>
    </row>
    <row r="5843" spans="3:4" ht="12.95" customHeight="1">
      <c r="C5843" s="86"/>
      <c r="D5843" s="86"/>
    </row>
    <row r="5844" spans="3:4" ht="12.95" customHeight="1">
      <c r="C5844" s="86"/>
      <c r="D5844" s="86"/>
    </row>
    <row r="5845" spans="3:4" ht="12.95" customHeight="1">
      <c r="C5845" s="86"/>
      <c r="D5845" s="86"/>
    </row>
    <row r="5846" spans="3:4" ht="12.95" customHeight="1">
      <c r="C5846" s="86"/>
      <c r="D5846" s="86"/>
    </row>
    <row r="5847" spans="3:4" ht="12.95" customHeight="1">
      <c r="C5847" s="86"/>
      <c r="D5847" s="86"/>
    </row>
    <row r="5848" spans="3:4" ht="12.95" customHeight="1">
      <c r="C5848" s="86"/>
      <c r="D5848" s="86"/>
    </row>
    <row r="5849" spans="3:4" ht="12.95" customHeight="1">
      <c r="C5849" s="86"/>
      <c r="D5849" s="86"/>
    </row>
    <row r="5850" spans="3:4" ht="12.95" customHeight="1">
      <c r="C5850" s="86"/>
      <c r="D5850" s="86"/>
    </row>
    <row r="5851" spans="3:4" ht="12.95" customHeight="1">
      <c r="C5851" s="86"/>
      <c r="D5851" s="86"/>
    </row>
    <row r="5852" spans="3:4" ht="12.95" customHeight="1">
      <c r="C5852" s="86"/>
      <c r="D5852" s="86"/>
    </row>
    <row r="5853" spans="3:4" ht="12.95" customHeight="1">
      <c r="C5853" s="86"/>
      <c r="D5853" s="86"/>
    </row>
    <row r="5854" spans="3:4" ht="12.95" customHeight="1">
      <c r="C5854" s="86"/>
      <c r="D5854" s="86"/>
    </row>
    <row r="5855" spans="3:4" ht="12.95" customHeight="1">
      <c r="C5855" s="86"/>
      <c r="D5855" s="86"/>
    </row>
    <row r="5856" spans="3:4" ht="12.95" customHeight="1">
      <c r="C5856" s="86"/>
      <c r="D5856" s="86"/>
    </row>
    <row r="5857" spans="3:4" ht="12.95" customHeight="1">
      <c r="C5857" s="86"/>
      <c r="D5857" s="86"/>
    </row>
    <row r="5858" spans="3:4" ht="12.95" customHeight="1">
      <c r="C5858" s="86"/>
      <c r="D5858" s="86"/>
    </row>
    <row r="5859" spans="3:4" ht="12.95" customHeight="1">
      <c r="C5859" s="86"/>
      <c r="D5859" s="86"/>
    </row>
    <row r="5860" spans="3:4" ht="12.95" customHeight="1">
      <c r="C5860" s="86"/>
      <c r="D5860" s="86"/>
    </row>
    <row r="5861" spans="3:4" ht="12.95" customHeight="1">
      <c r="C5861" s="86"/>
      <c r="D5861" s="86"/>
    </row>
    <row r="5862" spans="3:4" ht="12.95" customHeight="1">
      <c r="C5862" s="86"/>
      <c r="D5862" s="86"/>
    </row>
    <row r="5863" spans="3:4" ht="12.95" customHeight="1">
      <c r="C5863" s="86"/>
      <c r="D5863" s="86"/>
    </row>
    <row r="5864" spans="3:4" ht="12.95" customHeight="1">
      <c r="C5864" s="86"/>
      <c r="D5864" s="86"/>
    </row>
    <row r="5865" spans="3:4" ht="12.95" customHeight="1">
      <c r="C5865" s="86"/>
      <c r="D5865" s="86"/>
    </row>
    <row r="5866" spans="3:4" ht="12.95" customHeight="1">
      <c r="C5866" s="86"/>
      <c r="D5866" s="86"/>
    </row>
    <row r="5867" spans="3:4" ht="12.95" customHeight="1">
      <c r="C5867" s="86"/>
      <c r="D5867" s="86"/>
    </row>
    <row r="5868" spans="3:4" ht="12.95" customHeight="1">
      <c r="C5868" s="86"/>
      <c r="D5868" s="86"/>
    </row>
    <row r="5869" spans="3:4" ht="12.95" customHeight="1">
      <c r="C5869" s="86"/>
      <c r="D5869" s="86"/>
    </row>
    <row r="5870" spans="3:4" ht="12.95" customHeight="1">
      <c r="C5870" s="86"/>
      <c r="D5870" s="86"/>
    </row>
    <row r="5871" spans="3:4" ht="12.95" customHeight="1">
      <c r="C5871" s="86"/>
      <c r="D5871" s="86"/>
    </row>
    <row r="5872" spans="3:4" ht="12.95" customHeight="1">
      <c r="C5872" s="86"/>
      <c r="D5872" s="86"/>
    </row>
    <row r="5873" spans="3:4" ht="12.95" customHeight="1">
      <c r="C5873" s="86"/>
      <c r="D5873" s="86"/>
    </row>
    <row r="5874" spans="3:4" ht="12.95" customHeight="1">
      <c r="C5874" s="86"/>
      <c r="D5874" s="86"/>
    </row>
    <row r="5875" spans="3:4" ht="12.95" customHeight="1">
      <c r="C5875" s="86"/>
      <c r="D5875" s="86"/>
    </row>
    <row r="5876" spans="3:4" ht="12.95" customHeight="1">
      <c r="C5876" s="86"/>
      <c r="D5876" s="86"/>
    </row>
    <row r="5877" spans="3:4" ht="12.95" customHeight="1">
      <c r="C5877" s="86"/>
      <c r="D5877" s="86"/>
    </row>
    <row r="5878" spans="3:4" ht="12.95" customHeight="1">
      <c r="C5878" s="86"/>
      <c r="D5878" s="86"/>
    </row>
    <row r="5879" spans="3:4" ht="12.95" customHeight="1">
      <c r="C5879" s="86"/>
      <c r="D5879" s="86"/>
    </row>
    <row r="5880" spans="3:4" ht="12.95" customHeight="1">
      <c r="C5880" s="86"/>
      <c r="D5880" s="86"/>
    </row>
    <row r="5881" spans="3:4" ht="12.95" customHeight="1">
      <c r="C5881" s="86"/>
      <c r="D5881" s="86"/>
    </row>
    <row r="5882" spans="3:4" ht="12.95" customHeight="1">
      <c r="C5882" s="86"/>
      <c r="D5882" s="86"/>
    </row>
    <row r="5883" spans="3:4" ht="12.95" customHeight="1">
      <c r="C5883" s="86"/>
      <c r="D5883" s="86"/>
    </row>
    <row r="5884" spans="3:4" ht="12.95" customHeight="1">
      <c r="C5884" s="86"/>
      <c r="D5884" s="86"/>
    </row>
    <row r="5885" spans="3:4" ht="12.95" customHeight="1">
      <c r="C5885" s="86"/>
      <c r="D5885" s="86"/>
    </row>
    <row r="5886" spans="3:4" ht="12.95" customHeight="1">
      <c r="C5886" s="86"/>
      <c r="D5886" s="86"/>
    </row>
    <row r="5887" spans="3:4" ht="12.95" customHeight="1">
      <c r="C5887" s="86"/>
      <c r="D5887" s="86"/>
    </row>
    <row r="5888" spans="3:4" ht="12.95" customHeight="1">
      <c r="C5888" s="86"/>
      <c r="D5888" s="86"/>
    </row>
    <row r="5889" spans="3:4" ht="12.95" customHeight="1">
      <c r="C5889" s="86"/>
      <c r="D5889" s="86"/>
    </row>
    <row r="5890" spans="3:4" ht="12.95" customHeight="1">
      <c r="C5890" s="86"/>
      <c r="D5890" s="86"/>
    </row>
    <row r="5891" spans="3:4" ht="12.95" customHeight="1">
      <c r="C5891" s="86"/>
      <c r="D5891" s="86"/>
    </row>
    <row r="5892" spans="3:4" ht="12.95" customHeight="1">
      <c r="C5892" s="86"/>
      <c r="D5892" s="86"/>
    </row>
    <row r="5893" spans="3:4" ht="12.95" customHeight="1">
      <c r="C5893" s="86"/>
      <c r="D5893" s="86"/>
    </row>
    <row r="5894" spans="3:4" ht="12.95" customHeight="1">
      <c r="C5894" s="86"/>
      <c r="D5894" s="86"/>
    </row>
    <row r="5895" spans="3:4" ht="12.95" customHeight="1">
      <c r="C5895" s="86"/>
      <c r="D5895" s="86"/>
    </row>
    <row r="5896" spans="3:4" ht="12.95" customHeight="1">
      <c r="C5896" s="86"/>
      <c r="D5896" s="86"/>
    </row>
    <row r="5897" spans="3:4" ht="12.95" customHeight="1">
      <c r="C5897" s="86"/>
      <c r="D5897" s="86"/>
    </row>
    <row r="5898" spans="3:4" ht="12.95" customHeight="1">
      <c r="C5898" s="86"/>
      <c r="D5898" s="86"/>
    </row>
    <row r="5899" spans="3:4" ht="12.95" customHeight="1">
      <c r="C5899" s="86"/>
      <c r="D5899" s="86"/>
    </row>
    <row r="5900" spans="3:4" ht="12.95" customHeight="1">
      <c r="C5900" s="86"/>
      <c r="D5900" s="86"/>
    </row>
    <row r="5901" spans="3:4" ht="12.95" customHeight="1">
      <c r="C5901" s="86"/>
      <c r="D5901" s="86"/>
    </row>
    <row r="5902" spans="3:4" ht="12.95" customHeight="1">
      <c r="C5902" s="86"/>
      <c r="D5902" s="86"/>
    </row>
    <row r="5903" spans="3:4" ht="12.95" customHeight="1">
      <c r="C5903" s="86"/>
      <c r="D5903" s="86"/>
    </row>
    <row r="5904" spans="3:4" ht="12.95" customHeight="1">
      <c r="C5904" s="86"/>
      <c r="D5904" s="86"/>
    </row>
    <row r="5905" spans="3:4" ht="12.95" customHeight="1">
      <c r="C5905" s="86"/>
      <c r="D5905" s="86"/>
    </row>
    <row r="5906" spans="3:4" ht="12.95" customHeight="1">
      <c r="C5906" s="86"/>
      <c r="D5906" s="86"/>
    </row>
    <row r="5907" spans="3:4" ht="12.95" customHeight="1">
      <c r="C5907" s="86"/>
      <c r="D5907" s="86"/>
    </row>
    <row r="5908" spans="3:4" ht="12.95" customHeight="1">
      <c r="C5908" s="86"/>
      <c r="D5908" s="86"/>
    </row>
    <row r="5909" spans="3:4" ht="12.95" customHeight="1">
      <c r="C5909" s="86"/>
      <c r="D5909" s="86"/>
    </row>
    <row r="5910" spans="3:4" ht="12.95" customHeight="1">
      <c r="C5910" s="86"/>
      <c r="D5910" s="86"/>
    </row>
    <row r="5911" spans="3:4" ht="12.95" customHeight="1">
      <c r="C5911" s="86"/>
      <c r="D5911" s="86"/>
    </row>
    <row r="5912" spans="3:4" ht="12.95" customHeight="1">
      <c r="C5912" s="86"/>
      <c r="D5912" s="86"/>
    </row>
    <row r="5913" spans="3:4" ht="12.95" customHeight="1">
      <c r="C5913" s="86"/>
      <c r="D5913" s="86"/>
    </row>
    <row r="5914" spans="3:4" ht="12.95" customHeight="1">
      <c r="C5914" s="86"/>
      <c r="D5914" s="86"/>
    </row>
    <row r="5915" spans="3:4" ht="12.95" customHeight="1">
      <c r="C5915" s="86"/>
      <c r="D5915" s="86"/>
    </row>
    <row r="5916" spans="3:4" ht="12.95" customHeight="1">
      <c r="C5916" s="86"/>
      <c r="D5916" s="86"/>
    </row>
    <row r="5917" spans="3:4" ht="12.95" customHeight="1">
      <c r="C5917" s="86"/>
      <c r="D5917" s="86"/>
    </row>
    <row r="5918" spans="3:4" ht="12.95" customHeight="1">
      <c r="C5918" s="86"/>
      <c r="D5918" s="86"/>
    </row>
    <row r="5919" spans="3:4" ht="12.95" customHeight="1">
      <c r="C5919" s="86"/>
      <c r="D5919" s="86"/>
    </row>
    <row r="5920" spans="3:4" ht="12.95" customHeight="1">
      <c r="C5920" s="86"/>
      <c r="D5920" s="86"/>
    </row>
    <row r="5921" spans="3:4" ht="12.95" customHeight="1">
      <c r="C5921" s="86"/>
      <c r="D5921" s="86"/>
    </row>
    <row r="5922" spans="3:4" ht="12.95" customHeight="1">
      <c r="C5922" s="86"/>
      <c r="D5922" s="86"/>
    </row>
    <row r="5923" spans="3:4" ht="12.95" customHeight="1">
      <c r="C5923" s="86"/>
      <c r="D5923" s="86"/>
    </row>
    <row r="5924" spans="3:4" ht="12.95" customHeight="1">
      <c r="C5924" s="86"/>
      <c r="D5924" s="86"/>
    </row>
    <row r="5925" spans="3:4" ht="12.95" customHeight="1">
      <c r="C5925" s="86"/>
      <c r="D5925" s="86"/>
    </row>
    <row r="5926" spans="3:4" ht="12.95" customHeight="1">
      <c r="C5926" s="86"/>
      <c r="D5926" s="86"/>
    </row>
    <row r="5927" spans="3:4" ht="12.95" customHeight="1">
      <c r="C5927" s="86"/>
      <c r="D5927" s="86"/>
    </row>
    <row r="5928" spans="3:4" ht="12.95" customHeight="1">
      <c r="C5928" s="86"/>
      <c r="D5928" s="86"/>
    </row>
    <row r="5929" spans="3:4" ht="12.95" customHeight="1">
      <c r="C5929" s="86"/>
      <c r="D5929" s="86"/>
    </row>
    <row r="5930" spans="3:4" ht="12.95" customHeight="1">
      <c r="C5930" s="86"/>
      <c r="D5930" s="86"/>
    </row>
    <row r="5931" spans="3:4" ht="12.95" customHeight="1">
      <c r="C5931" s="86"/>
      <c r="D5931" s="86"/>
    </row>
    <row r="5932" spans="3:4" ht="12.95" customHeight="1">
      <c r="C5932" s="86"/>
      <c r="D5932" s="86"/>
    </row>
    <row r="5933" spans="3:4" ht="12.95" customHeight="1">
      <c r="C5933" s="86"/>
      <c r="D5933" s="86"/>
    </row>
    <row r="5934" spans="3:4" ht="12.95" customHeight="1">
      <c r="C5934" s="86"/>
      <c r="D5934" s="86"/>
    </row>
    <row r="5935" spans="3:4" ht="12.95" customHeight="1">
      <c r="C5935" s="86"/>
      <c r="D5935" s="86"/>
    </row>
    <row r="5936" spans="3:4" ht="12.95" customHeight="1">
      <c r="C5936" s="86"/>
      <c r="D5936" s="86"/>
    </row>
    <row r="5937" spans="3:4" ht="12.95" customHeight="1">
      <c r="C5937" s="86"/>
      <c r="D5937" s="86"/>
    </row>
    <row r="5938" spans="3:4" ht="12.95" customHeight="1">
      <c r="C5938" s="86"/>
      <c r="D5938" s="86"/>
    </row>
    <row r="5939" spans="3:4" ht="12.95" customHeight="1">
      <c r="C5939" s="86"/>
      <c r="D5939" s="86"/>
    </row>
    <row r="5940" spans="3:4" ht="12.95" customHeight="1">
      <c r="C5940" s="86"/>
      <c r="D5940" s="86"/>
    </row>
    <row r="5941" spans="3:4" ht="12.95" customHeight="1">
      <c r="C5941" s="86"/>
      <c r="D5941" s="86"/>
    </row>
    <row r="5942" spans="3:4" ht="12.95" customHeight="1">
      <c r="C5942" s="86"/>
      <c r="D5942" s="86"/>
    </row>
    <row r="5943" spans="3:4" ht="12.95" customHeight="1">
      <c r="C5943" s="86"/>
      <c r="D5943" s="86"/>
    </row>
    <row r="5944" spans="3:4" ht="12.95" customHeight="1">
      <c r="C5944" s="86"/>
      <c r="D5944" s="86"/>
    </row>
    <row r="5945" spans="3:4" ht="12.95" customHeight="1">
      <c r="C5945" s="86"/>
      <c r="D5945" s="86"/>
    </row>
    <row r="5946" spans="3:4" ht="12.95" customHeight="1">
      <c r="C5946" s="86"/>
      <c r="D5946" s="86"/>
    </row>
    <row r="5947" spans="3:4" ht="12.95" customHeight="1">
      <c r="C5947" s="86"/>
      <c r="D5947" s="86"/>
    </row>
    <row r="5948" spans="3:4" ht="12.95" customHeight="1">
      <c r="C5948" s="86"/>
      <c r="D5948" s="86"/>
    </row>
    <row r="5949" spans="3:4" ht="12.95" customHeight="1">
      <c r="C5949" s="86"/>
      <c r="D5949" s="86"/>
    </row>
    <row r="5950" spans="3:4" ht="12.95" customHeight="1">
      <c r="C5950" s="86"/>
      <c r="D5950" s="86"/>
    </row>
    <row r="5951" spans="3:4" ht="12.95" customHeight="1">
      <c r="C5951" s="86"/>
      <c r="D5951" s="86"/>
    </row>
    <row r="5952" spans="3:4" ht="12.95" customHeight="1">
      <c r="C5952" s="86"/>
      <c r="D5952" s="86"/>
    </row>
    <row r="5953" spans="3:4" ht="12.95" customHeight="1">
      <c r="C5953" s="86"/>
      <c r="D5953" s="86"/>
    </row>
    <row r="5954" spans="3:4" ht="12.95" customHeight="1">
      <c r="C5954" s="86"/>
      <c r="D5954" s="86"/>
    </row>
    <row r="5955" spans="3:4" ht="12.95" customHeight="1">
      <c r="C5955" s="86"/>
      <c r="D5955" s="86"/>
    </row>
    <row r="5956" spans="3:4" ht="12.95" customHeight="1">
      <c r="C5956" s="86"/>
      <c r="D5956" s="86"/>
    </row>
    <row r="5957" spans="3:4" ht="12.95" customHeight="1">
      <c r="C5957" s="86"/>
      <c r="D5957" s="86"/>
    </row>
    <row r="5958" spans="3:4" ht="12.95" customHeight="1">
      <c r="C5958" s="86"/>
      <c r="D5958" s="86"/>
    </row>
    <row r="5959" spans="3:4" ht="12.95" customHeight="1">
      <c r="C5959" s="86"/>
      <c r="D5959" s="86"/>
    </row>
    <row r="5960" spans="3:4" ht="12.95" customHeight="1">
      <c r="C5960" s="86"/>
      <c r="D5960" s="86"/>
    </row>
    <row r="5961" spans="3:4" ht="12.95" customHeight="1">
      <c r="C5961" s="86"/>
      <c r="D5961" s="86"/>
    </row>
    <row r="5962" spans="3:4" ht="12.95" customHeight="1">
      <c r="C5962" s="86"/>
      <c r="D5962" s="86"/>
    </row>
    <row r="5963" spans="3:4" ht="12.95" customHeight="1">
      <c r="C5963" s="86"/>
      <c r="D5963" s="86"/>
    </row>
    <row r="5964" spans="3:4" ht="12.95" customHeight="1">
      <c r="C5964" s="86"/>
      <c r="D5964" s="86"/>
    </row>
    <row r="5965" spans="3:4" ht="12.95" customHeight="1">
      <c r="C5965" s="86"/>
      <c r="D5965" s="86"/>
    </row>
    <row r="5966" spans="3:4" ht="12.95" customHeight="1">
      <c r="C5966" s="86"/>
      <c r="D5966" s="86"/>
    </row>
    <row r="5967" spans="3:4" ht="12.95" customHeight="1">
      <c r="C5967" s="86"/>
      <c r="D5967" s="86"/>
    </row>
    <row r="5968" spans="3:4" ht="12.95" customHeight="1">
      <c r="C5968" s="86"/>
      <c r="D5968" s="86"/>
    </row>
    <row r="5969" spans="3:4" ht="12.95" customHeight="1">
      <c r="C5969" s="86"/>
      <c r="D5969" s="86"/>
    </row>
    <row r="5970" spans="3:4" ht="12.95" customHeight="1">
      <c r="C5970" s="86"/>
      <c r="D5970" s="86"/>
    </row>
    <row r="5971" spans="3:4" ht="12.95" customHeight="1">
      <c r="C5971" s="86"/>
      <c r="D5971" s="86"/>
    </row>
    <row r="5972" spans="3:4" ht="12.95" customHeight="1">
      <c r="C5972" s="86"/>
      <c r="D5972" s="86"/>
    </row>
    <row r="5973" spans="3:4" ht="12.95" customHeight="1">
      <c r="C5973" s="86"/>
      <c r="D5973" s="86"/>
    </row>
    <row r="5974" spans="3:4" ht="12.95" customHeight="1">
      <c r="C5974" s="86"/>
      <c r="D5974" s="86"/>
    </row>
    <row r="5975" spans="3:4" ht="12.95" customHeight="1">
      <c r="C5975" s="86"/>
      <c r="D5975" s="86"/>
    </row>
    <row r="5976" spans="3:4" ht="12.95" customHeight="1">
      <c r="C5976" s="86"/>
      <c r="D5976" s="86"/>
    </row>
    <row r="5977" spans="3:4" ht="12.95" customHeight="1">
      <c r="C5977" s="86"/>
      <c r="D5977" s="86"/>
    </row>
    <row r="5978" spans="3:4" ht="12.95" customHeight="1">
      <c r="C5978" s="86"/>
      <c r="D5978" s="86"/>
    </row>
    <row r="5979" spans="3:4" ht="12.95" customHeight="1">
      <c r="C5979" s="86"/>
      <c r="D5979" s="86"/>
    </row>
    <row r="5980" spans="3:4" ht="12.95" customHeight="1">
      <c r="C5980" s="86"/>
      <c r="D5980" s="86"/>
    </row>
    <row r="5981" spans="3:4" ht="12.95" customHeight="1">
      <c r="C5981" s="86"/>
      <c r="D5981" s="86"/>
    </row>
    <row r="5982" spans="3:4" ht="12.95" customHeight="1">
      <c r="C5982" s="86"/>
      <c r="D5982" s="86"/>
    </row>
    <row r="5983" spans="3:4" ht="12.95" customHeight="1">
      <c r="C5983" s="86"/>
      <c r="D5983" s="86"/>
    </row>
    <row r="5984" spans="3:4" ht="12.95" customHeight="1">
      <c r="C5984" s="86"/>
      <c r="D5984" s="86"/>
    </row>
    <row r="5985" spans="3:4" ht="12.95" customHeight="1">
      <c r="C5985" s="86"/>
      <c r="D5985" s="86"/>
    </row>
    <row r="5986" spans="3:4" ht="12.95" customHeight="1">
      <c r="C5986" s="86"/>
      <c r="D5986" s="86"/>
    </row>
    <row r="5987" spans="3:4" ht="12.95" customHeight="1">
      <c r="C5987" s="86"/>
      <c r="D5987" s="86"/>
    </row>
    <row r="5988" spans="3:4" ht="12.95" customHeight="1">
      <c r="C5988" s="86"/>
      <c r="D5988" s="86"/>
    </row>
    <row r="5989" spans="3:4" ht="12.95" customHeight="1">
      <c r="C5989" s="86"/>
      <c r="D5989" s="86"/>
    </row>
    <row r="5990" spans="3:4" ht="12.95" customHeight="1">
      <c r="C5990" s="86"/>
      <c r="D5990" s="86"/>
    </row>
    <row r="5991" spans="3:4" ht="12.95" customHeight="1">
      <c r="C5991" s="86"/>
      <c r="D5991" s="86"/>
    </row>
    <row r="5992" spans="3:4" ht="12.95" customHeight="1">
      <c r="C5992" s="86"/>
      <c r="D5992" s="86"/>
    </row>
    <row r="5993" spans="3:4" ht="12.95" customHeight="1">
      <c r="C5993" s="86"/>
      <c r="D5993" s="86"/>
    </row>
    <row r="5994" spans="3:4" ht="12.95" customHeight="1">
      <c r="C5994" s="86"/>
      <c r="D5994" s="86"/>
    </row>
    <row r="5995" spans="3:4" ht="12.95" customHeight="1">
      <c r="C5995" s="86"/>
      <c r="D5995" s="86"/>
    </row>
    <row r="5996" spans="3:4" ht="12.95" customHeight="1">
      <c r="C5996" s="86"/>
      <c r="D5996" s="86"/>
    </row>
    <row r="5997" spans="3:4" ht="12.95" customHeight="1">
      <c r="C5997" s="86"/>
      <c r="D5997" s="86"/>
    </row>
    <row r="5998" spans="3:4" ht="12.95" customHeight="1">
      <c r="C5998" s="86"/>
      <c r="D5998" s="86"/>
    </row>
    <row r="5999" spans="3:4" ht="12.95" customHeight="1">
      <c r="C5999" s="86"/>
      <c r="D5999" s="86"/>
    </row>
    <row r="6000" spans="3:4" ht="12.95" customHeight="1">
      <c r="C6000" s="86"/>
      <c r="D6000" s="86"/>
    </row>
    <row r="6001" spans="3:4" ht="12.95" customHeight="1">
      <c r="C6001" s="86"/>
      <c r="D6001" s="86"/>
    </row>
    <row r="6002" spans="3:4" ht="12.95" customHeight="1">
      <c r="C6002" s="86"/>
      <c r="D6002" s="86"/>
    </row>
    <row r="6003" spans="3:4" ht="12.95" customHeight="1">
      <c r="C6003" s="86"/>
      <c r="D6003" s="86"/>
    </row>
    <row r="6004" spans="3:4" ht="12.95" customHeight="1">
      <c r="C6004" s="86"/>
      <c r="D6004" s="86"/>
    </row>
    <row r="6005" spans="3:4" ht="12.95" customHeight="1">
      <c r="C6005" s="86"/>
      <c r="D6005" s="86"/>
    </row>
    <row r="6006" spans="3:4" ht="12.95" customHeight="1">
      <c r="C6006" s="86"/>
      <c r="D6006" s="86"/>
    </row>
    <row r="6007" spans="3:4" ht="12.95" customHeight="1">
      <c r="C6007" s="86"/>
      <c r="D6007" s="86"/>
    </row>
    <row r="6008" spans="3:4" ht="12.95" customHeight="1">
      <c r="C6008" s="86"/>
      <c r="D6008" s="86"/>
    </row>
    <row r="6009" spans="3:4" ht="12.95" customHeight="1">
      <c r="C6009" s="86"/>
      <c r="D6009" s="86"/>
    </row>
    <row r="6010" spans="3:4" ht="12.95" customHeight="1">
      <c r="C6010" s="86"/>
      <c r="D6010" s="86"/>
    </row>
    <row r="6011" spans="3:4" ht="12.95" customHeight="1">
      <c r="C6011" s="86"/>
      <c r="D6011" s="86"/>
    </row>
    <row r="6012" spans="3:4" ht="12.95" customHeight="1">
      <c r="C6012" s="86"/>
      <c r="D6012" s="86"/>
    </row>
    <row r="6013" spans="3:4" ht="12.95" customHeight="1">
      <c r="C6013" s="86"/>
      <c r="D6013" s="86"/>
    </row>
    <row r="6014" spans="3:4" ht="12.95" customHeight="1">
      <c r="C6014" s="86"/>
      <c r="D6014" s="86"/>
    </row>
    <row r="6015" spans="3:4" ht="12.95" customHeight="1">
      <c r="C6015" s="86"/>
      <c r="D6015" s="86"/>
    </row>
    <row r="6016" spans="3:4" ht="12.95" customHeight="1">
      <c r="C6016" s="86"/>
      <c r="D6016" s="86"/>
    </row>
    <row r="6017" spans="3:4" ht="12.95" customHeight="1">
      <c r="C6017" s="86"/>
      <c r="D6017" s="86"/>
    </row>
    <row r="6018" spans="3:4" ht="12.95" customHeight="1">
      <c r="C6018" s="86"/>
      <c r="D6018" s="86"/>
    </row>
    <row r="6019" spans="3:4" ht="12.95" customHeight="1">
      <c r="C6019" s="86"/>
      <c r="D6019" s="86"/>
    </row>
    <row r="6020" spans="3:4" ht="12.95" customHeight="1">
      <c r="C6020" s="86"/>
      <c r="D6020" s="86"/>
    </row>
    <row r="6021" spans="3:4" ht="12.95" customHeight="1">
      <c r="C6021" s="86"/>
      <c r="D6021" s="86"/>
    </row>
    <row r="6022" spans="3:4" ht="12.95" customHeight="1">
      <c r="C6022" s="86"/>
      <c r="D6022" s="86"/>
    </row>
    <row r="6023" spans="3:4" ht="12.95" customHeight="1">
      <c r="C6023" s="86"/>
      <c r="D6023" s="86"/>
    </row>
    <row r="6024" spans="3:4" ht="12.95" customHeight="1">
      <c r="C6024" s="86"/>
      <c r="D6024" s="86"/>
    </row>
    <row r="6025" spans="3:4" ht="12.95" customHeight="1">
      <c r="C6025" s="86"/>
      <c r="D6025" s="86"/>
    </row>
    <row r="6026" spans="3:4" ht="12.95" customHeight="1">
      <c r="C6026" s="86"/>
      <c r="D6026" s="86"/>
    </row>
    <row r="6027" spans="3:4" ht="12.95" customHeight="1">
      <c r="C6027" s="86"/>
      <c r="D6027" s="86"/>
    </row>
    <row r="6028" spans="3:4" ht="12.95" customHeight="1">
      <c r="C6028" s="86"/>
      <c r="D6028" s="86"/>
    </row>
    <row r="6029" spans="3:4" ht="12.95" customHeight="1">
      <c r="C6029" s="86"/>
      <c r="D6029" s="86"/>
    </row>
    <row r="6030" spans="3:4" ht="12.95" customHeight="1">
      <c r="C6030" s="86"/>
      <c r="D6030" s="86"/>
    </row>
    <row r="6031" spans="3:4" ht="12.95" customHeight="1">
      <c r="C6031" s="86"/>
      <c r="D6031" s="86"/>
    </row>
    <row r="6032" spans="3:4" ht="12.95" customHeight="1">
      <c r="C6032" s="86"/>
      <c r="D6032" s="86"/>
    </row>
    <row r="6033" spans="3:4" ht="12.95" customHeight="1">
      <c r="C6033" s="86"/>
      <c r="D6033" s="86"/>
    </row>
    <row r="6034" spans="3:4" ht="12.95" customHeight="1">
      <c r="C6034" s="86"/>
      <c r="D6034" s="86"/>
    </row>
    <row r="6035" spans="3:4" ht="12.95" customHeight="1">
      <c r="C6035" s="86"/>
      <c r="D6035" s="86"/>
    </row>
    <row r="6036" spans="3:4" ht="12.95" customHeight="1">
      <c r="C6036" s="86"/>
      <c r="D6036" s="86"/>
    </row>
    <row r="6037" spans="3:4" ht="12.95" customHeight="1">
      <c r="C6037" s="86"/>
      <c r="D6037" s="86"/>
    </row>
    <row r="6038" spans="3:4" ht="12.95" customHeight="1">
      <c r="C6038" s="86"/>
      <c r="D6038" s="86"/>
    </row>
    <row r="6039" spans="3:4" ht="12.95" customHeight="1">
      <c r="C6039" s="86"/>
      <c r="D6039" s="86"/>
    </row>
    <row r="6040" spans="3:4" ht="12.95" customHeight="1">
      <c r="C6040" s="86"/>
      <c r="D6040" s="86"/>
    </row>
    <row r="6041" spans="3:4" ht="12.95" customHeight="1">
      <c r="C6041" s="86"/>
      <c r="D6041" s="86"/>
    </row>
    <row r="6042" spans="3:4" ht="12.95" customHeight="1">
      <c r="C6042" s="86"/>
      <c r="D6042" s="86"/>
    </row>
    <row r="6043" spans="3:4" ht="12.95" customHeight="1">
      <c r="C6043" s="86"/>
      <c r="D6043" s="86"/>
    </row>
    <row r="6044" spans="3:4" ht="12.95" customHeight="1">
      <c r="C6044" s="86"/>
      <c r="D6044" s="86"/>
    </row>
    <row r="6045" spans="3:4" ht="12.95" customHeight="1">
      <c r="C6045" s="86"/>
      <c r="D6045" s="86"/>
    </row>
    <row r="6046" spans="3:4" ht="12.95" customHeight="1">
      <c r="C6046" s="86"/>
      <c r="D6046" s="86"/>
    </row>
    <row r="6047" spans="3:4" ht="12.95" customHeight="1">
      <c r="C6047" s="86"/>
      <c r="D6047" s="86"/>
    </row>
    <row r="6048" spans="3:4" ht="12.95" customHeight="1">
      <c r="C6048" s="86"/>
      <c r="D6048" s="86"/>
    </row>
    <row r="6049" spans="3:4" ht="12.95" customHeight="1">
      <c r="C6049" s="86"/>
      <c r="D6049" s="86"/>
    </row>
    <row r="6050" spans="3:4" ht="12.95" customHeight="1">
      <c r="C6050" s="86"/>
      <c r="D6050" s="86"/>
    </row>
    <row r="6051" spans="3:4" ht="12.95" customHeight="1">
      <c r="C6051" s="86"/>
      <c r="D6051" s="86"/>
    </row>
    <row r="6052" spans="3:4" ht="12.95" customHeight="1">
      <c r="C6052" s="86"/>
      <c r="D6052" s="86"/>
    </row>
    <row r="6053" spans="3:4" ht="12.95" customHeight="1">
      <c r="C6053" s="86"/>
      <c r="D6053" s="86"/>
    </row>
    <row r="6054" spans="3:4" ht="12.95" customHeight="1">
      <c r="C6054" s="86"/>
      <c r="D6054" s="86"/>
    </row>
    <row r="6055" spans="3:4" ht="12.95" customHeight="1">
      <c r="C6055" s="86"/>
      <c r="D6055" s="86"/>
    </row>
    <row r="6056" spans="3:4" ht="12.95" customHeight="1">
      <c r="C6056" s="86"/>
      <c r="D6056" s="86"/>
    </row>
    <row r="6057" spans="3:4" ht="12.95" customHeight="1">
      <c r="C6057" s="86"/>
      <c r="D6057" s="86"/>
    </row>
    <row r="6058" spans="3:4" ht="12.95" customHeight="1">
      <c r="C6058" s="86"/>
      <c r="D6058" s="86"/>
    </row>
    <row r="6059" spans="3:4" ht="12.95" customHeight="1">
      <c r="C6059" s="86"/>
      <c r="D6059" s="86"/>
    </row>
    <row r="6060" spans="3:4" ht="12.95" customHeight="1">
      <c r="C6060" s="86"/>
      <c r="D6060" s="86"/>
    </row>
    <row r="6061" spans="3:4" ht="12.95" customHeight="1">
      <c r="C6061" s="86"/>
      <c r="D6061" s="86"/>
    </row>
    <row r="6062" spans="3:4" ht="12.95" customHeight="1">
      <c r="C6062" s="86"/>
      <c r="D6062" s="86"/>
    </row>
    <row r="6063" spans="3:4" ht="12.95" customHeight="1">
      <c r="C6063" s="86"/>
      <c r="D6063" s="86"/>
    </row>
    <row r="6064" spans="3:4" ht="12.95" customHeight="1">
      <c r="C6064" s="86"/>
      <c r="D6064" s="86"/>
    </row>
    <row r="6065" spans="3:4" ht="12.95" customHeight="1">
      <c r="C6065" s="86"/>
      <c r="D6065" s="86"/>
    </row>
    <row r="6066" spans="3:4" ht="12.95" customHeight="1">
      <c r="C6066" s="86"/>
      <c r="D6066" s="86"/>
    </row>
    <row r="6067" spans="3:4" ht="12.95" customHeight="1">
      <c r="C6067" s="86"/>
      <c r="D6067" s="86"/>
    </row>
    <row r="6068" spans="3:4" ht="12.95" customHeight="1">
      <c r="C6068" s="86"/>
      <c r="D6068" s="86"/>
    </row>
    <row r="6069" spans="3:4" ht="12.95" customHeight="1">
      <c r="C6069" s="86"/>
      <c r="D6069" s="86"/>
    </row>
    <row r="6070" spans="3:4" ht="12.95" customHeight="1">
      <c r="C6070" s="86"/>
      <c r="D6070" s="86"/>
    </row>
    <row r="6071" spans="3:4" ht="12.95" customHeight="1">
      <c r="C6071" s="86"/>
      <c r="D6071" s="86"/>
    </row>
    <row r="6072" spans="3:4" ht="12.95" customHeight="1">
      <c r="C6072" s="86"/>
      <c r="D6072" s="86"/>
    </row>
    <row r="6073" spans="3:4" ht="12.95" customHeight="1">
      <c r="C6073" s="86"/>
      <c r="D6073" s="86"/>
    </row>
    <row r="6074" spans="3:4" ht="12.95" customHeight="1">
      <c r="C6074" s="86"/>
      <c r="D6074" s="86"/>
    </row>
    <row r="6075" spans="3:4" ht="12.95" customHeight="1">
      <c r="C6075" s="86"/>
      <c r="D6075" s="86"/>
    </row>
    <row r="6076" spans="3:4" ht="12.95" customHeight="1">
      <c r="C6076" s="86"/>
      <c r="D6076" s="86"/>
    </row>
    <row r="6077" spans="3:4" ht="12.95" customHeight="1">
      <c r="C6077" s="86"/>
      <c r="D6077" s="86"/>
    </row>
    <row r="6078" spans="3:4" ht="12.95" customHeight="1">
      <c r="C6078" s="86"/>
      <c r="D6078" s="86"/>
    </row>
    <row r="6079" spans="3:4" ht="12.95" customHeight="1">
      <c r="C6079" s="86"/>
      <c r="D6079" s="86"/>
    </row>
    <row r="6080" spans="3:4" ht="12.95" customHeight="1">
      <c r="C6080" s="86"/>
      <c r="D6080" s="86"/>
    </row>
    <row r="6081" spans="3:4" ht="12.95" customHeight="1">
      <c r="C6081" s="86"/>
      <c r="D6081" s="86"/>
    </row>
    <row r="6082" spans="3:4" ht="12.95" customHeight="1">
      <c r="C6082" s="86"/>
      <c r="D6082" s="86"/>
    </row>
    <row r="6083" spans="3:4" ht="12.95" customHeight="1">
      <c r="C6083" s="86"/>
      <c r="D6083" s="86"/>
    </row>
    <row r="6084" spans="3:4" ht="12.95" customHeight="1">
      <c r="C6084" s="86"/>
      <c r="D6084" s="86"/>
    </row>
    <row r="6085" spans="3:4" ht="12.95" customHeight="1">
      <c r="C6085" s="86"/>
      <c r="D6085" s="86"/>
    </row>
    <row r="6086" spans="3:4" ht="12.95" customHeight="1">
      <c r="C6086" s="86"/>
      <c r="D6086" s="86"/>
    </row>
    <row r="6087" spans="3:4" ht="12.95" customHeight="1">
      <c r="C6087" s="86"/>
      <c r="D6087" s="86"/>
    </row>
    <row r="6088" spans="3:4" ht="12.95" customHeight="1">
      <c r="C6088" s="86"/>
      <c r="D6088" s="86"/>
    </row>
    <row r="6089" spans="3:4" ht="12.95" customHeight="1">
      <c r="C6089" s="86"/>
      <c r="D6089" s="86"/>
    </row>
    <row r="6090" spans="3:4" ht="12.95" customHeight="1">
      <c r="C6090" s="86"/>
      <c r="D6090" s="86"/>
    </row>
    <row r="6091" spans="3:4" ht="12.95" customHeight="1">
      <c r="C6091" s="86"/>
      <c r="D6091" s="86"/>
    </row>
    <row r="6092" spans="3:4" ht="12.95" customHeight="1">
      <c r="C6092" s="86"/>
      <c r="D6092" s="86"/>
    </row>
    <row r="6093" spans="3:4" ht="12.95" customHeight="1">
      <c r="C6093" s="86"/>
      <c r="D6093" s="86"/>
    </row>
    <row r="6094" spans="3:4" ht="12.95" customHeight="1">
      <c r="C6094" s="86"/>
      <c r="D6094" s="86"/>
    </row>
    <row r="6095" spans="3:4" ht="12.95" customHeight="1">
      <c r="C6095" s="86"/>
      <c r="D6095" s="86"/>
    </row>
    <row r="6096" spans="3:4" ht="12.95" customHeight="1">
      <c r="C6096" s="86"/>
      <c r="D6096" s="86"/>
    </row>
    <row r="6097" spans="3:4" ht="12.95" customHeight="1">
      <c r="C6097" s="86"/>
      <c r="D6097" s="86"/>
    </row>
    <row r="6098" spans="3:4" ht="12.95" customHeight="1">
      <c r="C6098" s="86"/>
      <c r="D6098" s="86"/>
    </row>
    <row r="6099" spans="3:4" ht="12.95" customHeight="1">
      <c r="C6099" s="86"/>
      <c r="D6099" s="86"/>
    </row>
    <row r="6100" spans="3:4" ht="12.95" customHeight="1">
      <c r="C6100" s="86"/>
      <c r="D6100" s="86"/>
    </row>
    <row r="6101" spans="3:4" ht="12.95" customHeight="1">
      <c r="C6101" s="86"/>
      <c r="D6101" s="86"/>
    </row>
    <row r="6102" spans="3:4" ht="12.95" customHeight="1">
      <c r="C6102" s="86"/>
      <c r="D6102" s="86"/>
    </row>
    <row r="6103" spans="3:4" ht="12.95" customHeight="1">
      <c r="C6103" s="86"/>
      <c r="D6103" s="86"/>
    </row>
    <row r="6104" spans="3:4" ht="12.95" customHeight="1">
      <c r="C6104" s="86"/>
      <c r="D6104" s="86"/>
    </row>
    <row r="6105" spans="3:4" ht="12.95" customHeight="1">
      <c r="C6105" s="86"/>
      <c r="D6105" s="86"/>
    </row>
    <row r="6106" spans="3:4" ht="12.95" customHeight="1">
      <c r="C6106" s="86"/>
      <c r="D6106" s="86"/>
    </row>
    <row r="6107" spans="3:4" ht="12.95" customHeight="1">
      <c r="C6107" s="86"/>
      <c r="D6107" s="86"/>
    </row>
    <row r="6108" spans="3:4" ht="12.95" customHeight="1">
      <c r="C6108" s="86"/>
      <c r="D6108" s="86"/>
    </row>
    <row r="6109" spans="3:4" ht="12.95" customHeight="1">
      <c r="C6109" s="86"/>
      <c r="D6109" s="86"/>
    </row>
    <row r="6110" spans="3:4" ht="12.95" customHeight="1">
      <c r="C6110" s="86"/>
      <c r="D6110" s="86"/>
    </row>
    <row r="6111" spans="3:4" ht="12.95" customHeight="1">
      <c r="C6111" s="86"/>
      <c r="D6111" s="86"/>
    </row>
    <row r="6112" spans="3:4" ht="12.95" customHeight="1">
      <c r="C6112" s="86"/>
      <c r="D6112" s="86"/>
    </row>
    <row r="6113" spans="3:4" ht="12.95" customHeight="1">
      <c r="C6113" s="86"/>
      <c r="D6113" s="86"/>
    </row>
    <row r="6114" spans="3:4" ht="12.95" customHeight="1">
      <c r="C6114" s="86"/>
      <c r="D6114" s="86"/>
    </row>
    <row r="6115" spans="3:4" ht="12.95" customHeight="1">
      <c r="C6115" s="86"/>
      <c r="D6115" s="86"/>
    </row>
    <row r="6116" spans="3:4" ht="12.95" customHeight="1">
      <c r="C6116" s="86"/>
      <c r="D6116" s="86"/>
    </row>
    <row r="6117" spans="3:4" ht="12.95" customHeight="1">
      <c r="C6117" s="86"/>
      <c r="D6117" s="86"/>
    </row>
    <row r="6118" spans="3:4" ht="12.95" customHeight="1">
      <c r="C6118" s="86"/>
      <c r="D6118" s="86"/>
    </row>
    <row r="6119" spans="3:4" ht="12.95" customHeight="1">
      <c r="C6119" s="86"/>
      <c r="D6119" s="86"/>
    </row>
    <row r="6120" spans="3:4" ht="12.95" customHeight="1">
      <c r="C6120" s="86"/>
      <c r="D6120" s="86"/>
    </row>
    <row r="6121" spans="3:4" ht="12.95" customHeight="1">
      <c r="C6121" s="86"/>
      <c r="D6121" s="86"/>
    </row>
    <row r="6122" spans="3:4" ht="12.95" customHeight="1">
      <c r="C6122" s="86"/>
      <c r="D6122" s="86"/>
    </row>
    <row r="6123" spans="3:4" ht="12.95" customHeight="1">
      <c r="C6123" s="86"/>
      <c r="D6123" s="86"/>
    </row>
    <row r="6124" spans="3:4" ht="12.95" customHeight="1">
      <c r="C6124" s="86"/>
      <c r="D6124" s="86"/>
    </row>
    <row r="6125" spans="3:4" ht="12.95" customHeight="1">
      <c r="C6125" s="86"/>
      <c r="D6125" s="86"/>
    </row>
    <row r="6126" spans="3:4" ht="12.95" customHeight="1">
      <c r="C6126" s="86"/>
      <c r="D6126" s="86"/>
    </row>
    <row r="6127" spans="3:4" ht="12.95" customHeight="1">
      <c r="C6127" s="86"/>
      <c r="D6127" s="86"/>
    </row>
    <row r="6128" spans="3:4" ht="12.95" customHeight="1">
      <c r="C6128" s="86"/>
      <c r="D6128" s="86"/>
    </row>
    <row r="6129" spans="3:4" ht="12.95" customHeight="1">
      <c r="C6129" s="86"/>
      <c r="D6129" s="86"/>
    </row>
    <row r="6130" spans="3:4" ht="12.95" customHeight="1">
      <c r="C6130" s="86"/>
      <c r="D6130" s="86"/>
    </row>
    <row r="6131" spans="3:4" ht="12.95" customHeight="1">
      <c r="C6131" s="86"/>
      <c r="D6131" s="86"/>
    </row>
    <row r="6132" spans="3:4" ht="12.95" customHeight="1">
      <c r="C6132" s="86"/>
      <c r="D6132" s="86"/>
    </row>
    <row r="6133" spans="3:4" ht="12.95" customHeight="1">
      <c r="C6133" s="86"/>
      <c r="D6133" s="86"/>
    </row>
    <row r="6134" spans="3:4" ht="12.95" customHeight="1">
      <c r="C6134" s="86"/>
      <c r="D6134" s="86"/>
    </row>
    <row r="6135" spans="3:4" ht="12.95" customHeight="1">
      <c r="C6135" s="86"/>
      <c r="D6135" s="86"/>
    </row>
    <row r="6136" spans="3:4" ht="12.95" customHeight="1">
      <c r="C6136" s="86"/>
      <c r="D6136" s="86"/>
    </row>
    <row r="6137" spans="3:4" ht="12.95" customHeight="1">
      <c r="C6137" s="86"/>
      <c r="D6137" s="86"/>
    </row>
    <row r="6138" spans="3:4" ht="12.95" customHeight="1">
      <c r="C6138" s="86"/>
      <c r="D6138" s="86"/>
    </row>
    <row r="6139" spans="3:4" ht="12.95" customHeight="1">
      <c r="C6139" s="86"/>
      <c r="D6139" s="86"/>
    </row>
    <row r="6140" spans="3:4" ht="12.95" customHeight="1">
      <c r="C6140" s="86"/>
      <c r="D6140" s="86"/>
    </row>
    <row r="6141" spans="3:4" ht="12.95" customHeight="1">
      <c r="C6141" s="86"/>
      <c r="D6141" s="86"/>
    </row>
    <row r="6142" spans="3:4" ht="12.95" customHeight="1">
      <c r="C6142" s="86"/>
      <c r="D6142" s="86"/>
    </row>
    <row r="6143" spans="3:4" ht="12.95" customHeight="1">
      <c r="C6143" s="86"/>
      <c r="D6143" s="86"/>
    </row>
    <row r="6144" spans="3:4" ht="12.95" customHeight="1">
      <c r="C6144" s="86"/>
      <c r="D6144" s="86"/>
    </row>
    <row r="6145" spans="3:4" ht="12.95" customHeight="1">
      <c r="C6145" s="86"/>
      <c r="D6145" s="86"/>
    </row>
    <row r="6146" spans="3:4" ht="12.95" customHeight="1">
      <c r="C6146" s="86"/>
      <c r="D6146" s="86"/>
    </row>
    <row r="6147" spans="3:4" ht="12.95" customHeight="1">
      <c r="C6147" s="86"/>
      <c r="D6147" s="86"/>
    </row>
    <row r="6148" spans="3:4" ht="12.95" customHeight="1">
      <c r="C6148" s="86"/>
      <c r="D6148" s="86"/>
    </row>
    <row r="6149" spans="3:4" ht="12.95" customHeight="1">
      <c r="C6149" s="86"/>
      <c r="D6149" s="86"/>
    </row>
    <row r="6150" spans="3:4" ht="12.95" customHeight="1">
      <c r="C6150" s="86"/>
      <c r="D6150" s="86"/>
    </row>
    <row r="6151" spans="3:4" ht="12.95" customHeight="1">
      <c r="C6151" s="86"/>
      <c r="D6151" s="86"/>
    </row>
    <row r="6152" spans="3:4" ht="12.95" customHeight="1">
      <c r="C6152" s="86"/>
      <c r="D6152" s="86"/>
    </row>
    <row r="6153" spans="3:4" ht="12.95" customHeight="1">
      <c r="C6153" s="86"/>
      <c r="D6153" s="86"/>
    </row>
    <row r="6154" spans="3:4" ht="12.95" customHeight="1">
      <c r="C6154" s="86"/>
      <c r="D6154" s="86"/>
    </row>
    <row r="6155" spans="3:4" ht="12.95" customHeight="1">
      <c r="C6155" s="86"/>
      <c r="D6155" s="86"/>
    </row>
    <row r="6156" spans="3:4" ht="12.95" customHeight="1">
      <c r="C6156" s="86"/>
      <c r="D6156" s="86"/>
    </row>
    <row r="6157" spans="3:4" ht="12.95" customHeight="1">
      <c r="C6157" s="86"/>
      <c r="D6157" s="86"/>
    </row>
    <row r="6158" spans="3:4" ht="12.95" customHeight="1">
      <c r="C6158" s="86"/>
      <c r="D6158" s="86"/>
    </row>
    <row r="6159" spans="3:4" ht="12.95" customHeight="1">
      <c r="C6159" s="86"/>
      <c r="D6159" s="86"/>
    </row>
    <row r="6160" spans="3:4" ht="12.95" customHeight="1">
      <c r="C6160" s="86"/>
      <c r="D6160" s="86"/>
    </row>
    <row r="6161" spans="3:4" ht="12.95" customHeight="1">
      <c r="C6161" s="86"/>
      <c r="D6161" s="86"/>
    </row>
    <row r="6162" spans="3:4" ht="12.95" customHeight="1">
      <c r="C6162" s="86"/>
      <c r="D6162" s="86"/>
    </row>
    <row r="6163" spans="3:4" ht="12.95" customHeight="1">
      <c r="C6163" s="86"/>
      <c r="D6163" s="86"/>
    </row>
    <row r="6164" spans="3:4" ht="12.95" customHeight="1">
      <c r="C6164" s="86"/>
      <c r="D6164" s="86"/>
    </row>
    <row r="6165" spans="3:4" ht="12.95" customHeight="1">
      <c r="C6165" s="86"/>
      <c r="D6165" s="86"/>
    </row>
    <row r="6166" spans="3:4" ht="12.95" customHeight="1">
      <c r="C6166" s="86"/>
      <c r="D6166" s="86"/>
    </row>
    <row r="6167" spans="3:4" ht="12.95" customHeight="1">
      <c r="C6167" s="86"/>
      <c r="D6167" s="86"/>
    </row>
    <row r="6168" spans="3:4" ht="12.95" customHeight="1">
      <c r="C6168" s="86"/>
      <c r="D6168" s="86"/>
    </row>
    <row r="6169" spans="3:4" ht="12.95" customHeight="1">
      <c r="C6169" s="86"/>
      <c r="D6169" s="86"/>
    </row>
    <row r="6170" spans="3:4" ht="12.95" customHeight="1">
      <c r="C6170" s="86"/>
      <c r="D6170" s="86"/>
    </row>
    <row r="6171" spans="3:4" ht="12.95" customHeight="1">
      <c r="C6171" s="86"/>
      <c r="D6171" s="86"/>
    </row>
    <row r="6172" spans="3:4" ht="12.95" customHeight="1">
      <c r="C6172" s="86"/>
      <c r="D6172" s="86"/>
    </row>
    <row r="6173" spans="3:4" ht="12.95" customHeight="1">
      <c r="C6173" s="86"/>
      <c r="D6173" s="86"/>
    </row>
    <row r="6174" spans="3:4" ht="12.95" customHeight="1">
      <c r="C6174" s="86"/>
      <c r="D6174" s="86"/>
    </row>
    <row r="6175" spans="3:4" ht="12.95" customHeight="1">
      <c r="C6175" s="86"/>
      <c r="D6175" s="86"/>
    </row>
    <row r="6176" spans="3:4" ht="12.95" customHeight="1">
      <c r="C6176" s="86"/>
      <c r="D6176" s="86"/>
    </row>
    <row r="6177" spans="3:4" ht="12.95" customHeight="1">
      <c r="C6177" s="86"/>
      <c r="D6177" s="86"/>
    </row>
    <row r="6178" spans="3:4" ht="12.95" customHeight="1">
      <c r="C6178" s="86"/>
      <c r="D6178" s="86"/>
    </row>
    <row r="6179" spans="3:4" ht="12.95" customHeight="1">
      <c r="C6179" s="86"/>
      <c r="D6179" s="86"/>
    </row>
    <row r="6180" spans="3:4" ht="12.95" customHeight="1">
      <c r="C6180" s="86"/>
      <c r="D6180" s="86"/>
    </row>
    <row r="6181" spans="3:4" ht="12.95" customHeight="1">
      <c r="C6181" s="86"/>
      <c r="D6181" s="86"/>
    </row>
    <row r="6182" spans="3:4" ht="12.95" customHeight="1">
      <c r="C6182" s="86"/>
      <c r="D6182" s="86"/>
    </row>
    <row r="6183" spans="3:4" ht="12.95" customHeight="1">
      <c r="C6183" s="86"/>
      <c r="D6183" s="86"/>
    </row>
    <row r="6184" spans="3:4" ht="12.95" customHeight="1">
      <c r="C6184" s="86"/>
      <c r="D6184" s="86"/>
    </row>
    <row r="6185" spans="3:4" ht="12.95" customHeight="1">
      <c r="C6185" s="86"/>
      <c r="D6185" s="86"/>
    </row>
    <row r="6186" spans="3:4" ht="12.95" customHeight="1">
      <c r="C6186" s="86"/>
      <c r="D6186" s="86"/>
    </row>
    <row r="6187" spans="3:4" ht="12.95" customHeight="1">
      <c r="C6187" s="86"/>
      <c r="D6187" s="86"/>
    </row>
    <row r="6188" spans="3:4" ht="12.95" customHeight="1">
      <c r="C6188" s="86"/>
      <c r="D6188" s="86"/>
    </row>
    <row r="6189" spans="3:4" ht="12.95" customHeight="1">
      <c r="C6189" s="86"/>
      <c r="D6189" s="86"/>
    </row>
    <row r="6190" spans="3:4" ht="12.95" customHeight="1">
      <c r="C6190" s="86"/>
      <c r="D6190" s="86"/>
    </row>
    <row r="6191" spans="3:4" ht="12.95" customHeight="1">
      <c r="C6191" s="86"/>
      <c r="D6191" s="86"/>
    </row>
    <row r="6192" spans="3:4" ht="12.95" customHeight="1">
      <c r="C6192" s="86"/>
      <c r="D6192" s="86"/>
    </row>
    <row r="6193" spans="3:4" ht="12.95" customHeight="1">
      <c r="C6193" s="86"/>
      <c r="D6193" s="86"/>
    </row>
    <row r="6194" spans="3:4" ht="12.95" customHeight="1">
      <c r="C6194" s="86"/>
      <c r="D6194" s="86"/>
    </row>
    <row r="6195" spans="3:4" ht="12.95" customHeight="1">
      <c r="C6195" s="86"/>
      <c r="D6195" s="86"/>
    </row>
    <row r="6196" spans="3:4" ht="12.95" customHeight="1">
      <c r="C6196" s="86"/>
      <c r="D6196" s="86"/>
    </row>
    <row r="6197" spans="3:4" ht="12.95" customHeight="1">
      <c r="C6197" s="86"/>
      <c r="D6197" s="86"/>
    </row>
    <row r="6198" spans="3:4" ht="12.95" customHeight="1">
      <c r="C6198" s="86"/>
      <c r="D6198" s="86"/>
    </row>
    <row r="6199" spans="3:4" ht="12.95" customHeight="1">
      <c r="C6199" s="86"/>
      <c r="D6199" s="86"/>
    </row>
    <row r="6200" spans="3:4" ht="12.95" customHeight="1">
      <c r="C6200" s="86"/>
      <c r="D6200" s="86"/>
    </row>
    <row r="6201" spans="3:4" ht="12.95" customHeight="1">
      <c r="C6201" s="86"/>
      <c r="D6201" s="86"/>
    </row>
    <row r="6202" spans="3:4" ht="12.95" customHeight="1">
      <c r="C6202" s="86"/>
      <c r="D6202" s="86"/>
    </row>
    <row r="6203" spans="3:4" ht="12.95" customHeight="1">
      <c r="C6203" s="86"/>
      <c r="D6203" s="86"/>
    </row>
    <row r="6204" spans="3:4" ht="12.95" customHeight="1">
      <c r="C6204" s="86"/>
      <c r="D6204" s="86"/>
    </row>
    <row r="6205" spans="3:4" ht="12.95" customHeight="1">
      <c r="C6205" s="86"/>
      <c r="D6205" s="86"/>
    </row>
    <row r="6206" spans="3:4" ht="12.95" customHeight="1">
      <c r="C6206" s="86"/>
      <c r="D6206" s="86"/>
    </row>
    <row r="6207" spans="3:4" ht="12.95" customHeight="1">
      <c r="C6207" s="86"/>
      <c r="D6207" s="86"/>
    </row>
    <row r="6208" spans="3:4" ht="12.95" customHeight="1">
      <c r="C6208" s="86"/>
      <c r="D6208" s="86"/>
    </row>
    <row r="6209" spans="3:4" ht="12.95" customHeight="1">
      <c r="C6209" s="86"/>
      <c r="D6209" s="86"/>
    </row>
    <row r="6210" spans="3:4" ht="12.95" customHeight="1">
      <c r="C6210" s="86"/>
      <c r="D6210" s="86"/>
    </row>
    <row r="6211" spans="3:4" ht="12.95" customHeight="1">
      <c r="C6211" s="86"/>
      <c r="D6211" s="86"/>
    </row>
    <row r="6212" spans="3:4" ht="12.95" customHeight="1">
      <c r="C6212" s="86"/>
      <c r="D6212" s="86"/>
    </row>
    <row r="6213" spans="3:4" ht="12.95" customHeight="1">
      <c r="C6213" s="86"/>
      <c r="D6213" s="86"/>
    </row>
    <row r="6214" spans="3:4" ht="12.95" customHeight="1">
      <c r="C6214" s="86"/>
      <c r="D6214" s="86"/>
    </row>
    <row r="6215" spans="3:4" ht="12.95" customHeight="1">
      <c r="C6215" s="86"/>
      <c r="D6215" s="86"/>
    </row>
    <row r="6216" spans="3:4" ht="12.95" customHeight="1">
      <c r="C6216" s="86"/>
      <c r="D6216" s="86"/>
    </row>
    <row r="6217" spans="3:4" ht="12.95" customHeight="1">
      <c r="C6217" s="86"/>
      <c r="D6217" s="86"/>
    </row>
    <row r="6218" spans="3:4" ht="12.95" customHeight="1">
      <c r="C6218" s="86"/>
      <c r="D6218" s="86"/>
    </row>
    <row r="6219" spans="3:4" ht="12.95" customHeight="1">
      <c r="C6219" s="86"/>
      <c r="D6219" s="86"/>
    </row>
    <row r="6220" spans="3:4" ht="12.95" customHeight="1">
      <c r="C6220" s="86"/>
      <c r="D6220" s="86"/>
    </row>
    <row r="6221" spans="3:4" ht="12.95" customHeight="1">
      <c r="C6221" s="86"/>
      <c r="D6221" s="86"/>
    </row>
    <row r="6222" spans="3:4" ht="12.95" customHeight="1">
      <c r="C6222" s="86"/>
      <c r="D6222" s="86"/>
    </row>
    <row r="6223" spans="3:4" ht="12.95" customHeight="1">
      <c r="C6223" s="86"/>
      <c r="D6223" s="86"/>
    </row>
    <row r="6224" spans="3:4" ht="12.95" customHeight="1">
      <c r="C6224" s="86"/>
      <c r="D6224" s="86"/>
    </row>
    <row r="6225" spans="3:4" ht="12.95" customHeight="1">
      <c r="C6225" s="86"/>
      <c r="D6225" s="86"/>
    </row>
    <row r="6226" spans="3:4" ht="12.95" customHeight="1">
      <c r="C6226" s="86"/>
      <c r="D6226" s="86"/>
    </row>
    <row r="6227" spans="3:4" ht="12.95" customHeight="1">
      <c r="C6227" s="86"/>
      <c r="D6227" s="86"/>
    </row>
    <row r="6228" spans="3:4" ht="12.95" customHeight="1">
      <c r="C6228" s="86"/>
      <c r="D6228" s="86"/>
    </row>
    <row r="6229" spans="3:4" ht="12.95" customHeight="1">
      <c r="C6229" s="86"/>
      <c r="D6229" s="86"/>
    </row>
    <row r="6230" spans="3:4" ht="12.95" customHeight="1">
      <c r="C6230" s="86"/>
      <c r="D6230" s="86"/>
    </row>
    <row r="6231" spans="3:4" ht="12.95" customHeight="1">
      <c r="C6231" s="86"/>
      <c r="D6231" s="86"/>
    </row>
    <row r="6232" spans="3:4" ht="12.95" customHeight="1">
      <c r="C6232" s="86"/>
      <c r="D6232" s="86"/>
    </row>
    <row r="6233" spans="3:4" ht="12.95" customHeight="1">
      <c r="C6233" s="86"/>
      <c r="D6233" s="86"/>
    </row>
    <row r="6234" spans="3:4" ht="12.95" customHeight="1">
      <c r="C6234" s="86"/>
      <c r="D6234" s="86"/>
    </row>
    <row r="6235" spans="3:4" ht="12.95" customHeight="1">
      <c r="C6235" s="86"/>
      <c r="D6235" s="86"/>
    </row>
    <row r="6236" spans="3:4" ht="12.95" customHeight="1">
      <c r="C6236" s="86"/>
      <c r="D6236" s="86"/>
    </row>
    <row r="6237" spans="3:4" ht="12.95" customHeight="1">
      <c r="C6237" s="86"/>
      <c r="D6237" s="86"/>
    </row>
    <row r="6238" spans="3:4" ht="12.95" customHeight="1">
      <c r="C6238" s="86"/>
      <c r="D6238" s="86"/>
    </row>
    <row r="6239" spans="3:4" ht="12.95" customHeight="1">
      <c r="C6239" s="86"/>
      <c r="D6239" s="86"/>
    </row>
    <row r="6240" spans="3:4" ht="12.95" customHeight="1">
      <c r="C6240" s="86"/>
      <c r="D6240" s="86"/>
    </row>
    <row r="6241" spans="3:4" ht="12.95" customHeight="1">
      <c r="C6241" s="86"/>
      <c r="D6241" s="86"/>
    </row>
    <row r="6242" spans="3:4" ht="12.95" customHeight="1">
      <c r="C6242" s="86"/>
      <c r="D6242" s="86"/>
    </row>
    <row r="6243" spans="3:4" ht="12.95" customHeight="1">
      <c r="C6243" s="86"/>
      <c r="D6243" s="86"/>
    </row>
    <row r="6244" spans="3:4" ht="12.95" customHeight="1">
      <c r="C6244" s="86"/>
      <c r="D6244" s="86"/>
    </row>
    <row r="6245" spans="3:4" ht="12.95" customHeight="1">
      <c r="C6245" s="86"/>
      <c r="D6245" s="86"/>
    </row>
    <row r="6246" spans="3:4" ht="12.95" customHeight="1">
      <c r="C6246" s="86"/>
      <c r="D6246" s="86"/>
    </row>
    <row r="6247" spans="3:4" ht="12.95" customHeight="1">
      <c r="C6247" s="86"/>
      <c r="D6247" s="86"/>
    </row>
    <row r="6248" spans="3:4" ht="12.95" customHeight="1">
      <c r="C6248" s="86"/>
      <c r="D6248" s="86"/>
    </row>
    <row r="6249" spans="3:4" ht="12.95" customHeight="1">
      <c r="C6249" s="86"/>
      <c r="D6249" s="86"/>
    </row>
    <row r="6250" spans="3:4" ht="12.95" customHeight="1">
      <c r="C6250" s="86"/>
      <c r="D6250" s="86"/>
    </row>
    <row r="6251" spans="3:4" ht="12.95" customHeight="1">
      <c r="C6251" s="86"/>
      <c r="D6251" s="86"/>
    </row>
    <row r="6252" spans="3:4" ht="12.95" customHeight="1">
      <c r="C6252" s="86"/>
      <c r="D6252" s="86"/>
    </row>
    <row r="6253" spans="3:4" ht="12.95" customHeight="1">
      <c r="C6253" s="86"/>
      <c r="D6253" s="86"/>
    </row>
    <row r="6254" spans="3:4" ht="12.95" customHeight="1">
      <c r="C6254" s="86"/>
      <c r="D6254" s="86"/>
    </row>
    <row r="6255" spans="3:4" ht="12.95" customHeight="1">
      <c r="C6255" s="86"/>
      <c r="D6255" s="86"/>
    </row>
    <row r="6256" spans="3:4" ht="12.95" customHeight="1">
      <c r="C6256" s="86"/>
      <c r="D6256" s="86"/>
    </row>
    <row r="6257" spans="3:4" ht="12.95" customHeight="1">
      <c r="C6257" s="86"/>
      <c r="D6257" s="86"/>
    </row>
    <row r="6258" spans="3:4" ht="12.95" customHeight="1">
      <c r="C6258" s="86"/>
      <c r="D6258" s="86"/>
    </row>
    <row r="6259" spans="3:4" ht="12.95" customHeight="1">
      <c r="C6259" s="86"/>
      <c r="D6259" s="86"/>
    </row>
    <row r="6260" spans="3:4" ht="12.95" customHeight="1">
      <c r="C6260" s="86"/>
      <c r="D6260" s="86"/>
    </row>
    <row r="6261" spans="3:4" ht="12.95" customHeight="1">
      <c r="C6261" s="86"/>
      <c r="D6261" s="86"/>
    </row>
    <row r="6262" spans="3:4" ht="12.95" customHeight="1">
      <c r="C6262" s="86"/>
      <c r="D6262" s="86"/>
    </row>
    <row r="6263" spans="3:4" ht="12.95" customHeight="1">
      <c r="C6263" s="86"/>
      <c r="D6263" s="86"/>
    </row>
    <row r="6264" spans="3:4" ht="12.95" customHeight="1">
      <c r="C6264" s="86"/>
      <c r="D6264" s="86"/>
    </row>
    <row r="6265" spans="3:4" ht="12.95" customHeight="1">
      <c r="C6265" s="86"/>
      <c r="D6265" s="86"/>
    </row>
    <row r="6266" spans="3:4" ht="12.95" customHeight="1">
      <c r="C6266" s="86"/>
      <c r="D6266" s="86"/>
    </row>
    <row r="6267" spans="3:4" ht="12.95" customHeight="1">
      <c r="C6267" s="86"/>
      <c r="D6267" s="86"/>
    </row>
    <row r="6268" spans="3:4" ht="12.95" customHeight="1">
      <c r="C6268" s="86"/>
      <c r="D6268" s="86"/>
    </row>
    <row r="6269" spans="3:4" ht="12.95" customHeight="1">
      <c r="C6269" s="86"/>
      <c r="D6269" s="86"/>
    </row>
    <row r="6270" spans="3:4" ht="12.95" customHeight="1">
      <c r="C6270" s="86"/>
      <c r="D6270" s="86"/>
    </row>
    <row r="6271" spans="3:4" ht="12.95" customHeight="1">
      <c r="C6271" s="86"/>
      <c r="D6271" s="86"/>
    </row>
    <row r="6272" spans="3:4" ht="12.95" customHeight="1">
      <c r="C6272" s="86"/>
      <c r="D6272" s="86"/>
    </row>
    <row r="6273" spans="3:4" ht="12.95" customHeight="1">
      <c r="C6273" s="86"/>
      <c r="D6273" s="86"/>
    </row>
    <row r="6274" spans="3:4" ht="12.95" customHeight="1">
      <c r="C6274" s="86"/>
      <c r="D6274" s="86"/>
    </row>
    <row r="6275" spans="3:4" ht="12.95" customHeight="1">
      <c r="C6275" s="86"/>
      <c r="D6275" s="86"/>
    </row>
    <row r="6276" spans="3:4" ht="12.95" customHeight="1">
      <c r="C6276" s="86"/>
      <c r="D6276" s="86"/>
    </row>
    <row r="6277" spans="3:4" ht="12.95" customHeight="1">
      <c r="C6277" s="86"/>
      <c r="D6277" s="86"/>
    </row>
    <row r="6278" spans="3:4" ht="12.95" customHeight="1">
      <c r="C6278" s="86"/>
      <c r="D6278" s="86"/>
    </row>
    <row r="6279" spans="3:4" ht="12.95" customHeight="1">
      <c r="C6279" s="86"/>
      <c r="D6279" s="86"/>
    </row>
    <row r="6280" spans="3:4" ht="12.95" customHeight="1">
      <c r="C6280" s="86"/>
      <c r="D6280" s="86"/>
    </row>
    <row r="6281" spans="3:4" ht="12.95" customHeight="1">
      <c r="C6281" s="86"/>
      <c r="D6281" s="86"/>
    </row>
    <row r="6282" spans="3:4" ht="12.95" customHeight="1">
      <c r="C6282" s="86"/>
      <c r="D6282" s="86"/>
    </row>
    <row r="6283" spans="3:4" ht="12.95" customHeight="1">
      <c r="C6283" s="86"/>
      <c r="D6283" s="86"/>
    </row>
    <row r="6284" spans="3:4" ht="12.95" customHeight="1">
      <c r="C6284" s="86"/>
      <c r="D6284" s="86"/>
    </row>
    <row r="6285" spans="3:4" ht="12.95" customHeight="1">
      <c r="C6285" s="86"/>
      <c r="D6285" s="86"/>
    </row>
    <row r="6286" spans="3:4" ht="12.95" customHeight="1">
      <c r="C6286" s="86"/>
      <c r="D6286" s="86"/>
    </row>
    <row r="6287" spans="3:4" ht="12.95" customHeight="1">
      <c r="C6287" s="86"/>
      <c r="D6287" s="86"/>
    </row>
    <row r="6288" spans="3:4" ht="12.95" customHeight="1">
      <c r="C6288" s="86"/>
      <c r="D6288" s="86"/>
    </row>
    <row r="6289" spans="3:4" ht="12.95" customHeight="1">
      <c r="C6289" s="86"/>
      <c r="D6289" s="86"/>
    </row>
    <row r="6290" spans="3:4" ht="12.95" customHeight="1">
      <c r="C6290" s="86"/>
      <c r="D6290" s="86"/>
    </row>
    <row r="6291" spans="3:4" ht="12.95" customHeight="1">
      <c r="C6291" s="86"/>
      <c r="D6291" s="86"/>
    </row>
    <row r="6292" spans="3:4" ht="12.95" customHeight="1">
      <c r="C6292" s="86"/>
      <c r="D6292" s="86"/>
    </row>
    <row r="6293" spans="3:4" ht="12.95" customHeight="1">
      <c r="C6293" s="86"/>
      <c r="D6293" s="86"/>
    </row>
    <row r="6294" spans="3:4" ht="12.95" customHeight="1">
      <c r="C6294" s="86"/>
      <c r="D6294" s="86"/>
    </row>
    <row r="6295" spans="3:4" ht="12.95" customHeight="1">
      <c r="C6295" s="86"/>
      <c r="D6295" s="86"/>
    </row>
    <row r="6296" spans="3:4" ht="12.95" customHeight="1">
      <c r="C6296" s="86"/>
      <c r="D6296" s="86"/>
    </row>
    <row r="6297" spans="3:4" ht="12.95" customHeight="1">
      <c r="C6297" s="86"/>
      <c r="D6297" s="86"/>
    </row>
    <row r="6298" spans="3:4" ht="12.95" customHeight="1">
      <c r="C6298" s="86"/>
      <c r="D6298" s="86"/>
    </row>
    <row r="6299" spans="3:4" ht="12.95" customHeight="1">
      <c r="C6299" s="86"/>
      <c r="D6299" s="86"/>
    </row>
    <row r="6300" spans="3:4" ht="12.95" customHeight="1">
      <c r="C6300" s="86"/>
      <c r="D6300" s="86"/>
    </row>
    <row r="6301" spans="3:4" ht="12.95" customHeight="1">
      <c r="C6301" s="86"/>
      <c r="D6301" s="86"/>
    </row>
    <row r="6302" spans="3:4" ht="12.95" customHeight="1">
      <c r="C6302" s="86"/>
      <c r="D6302" s="86"/>
    </row>
    <row r="6303" spans="3:4" ht="12.95" customHeight="1">
      <c r="C6303" s="86"/>
      <c r="D6303" s="86"/>
    </row>
    <row r="6304" spans="3:4" ht="12.95" customHeight="1">
      <c r="C6304" s="86"/>
      <c r="D6304" s="86"/>
    </row>
    <row r="6305" spans="3:4" ht="12.95" customHeight="1">
      <c r="C6305" s="86"/>
      <c r="D6305" s="86"/>
    </row>
    <row r="6306" spans="3:4" ht="12.95" customHeight="1">
      <c r="C6306" s="86"/>
      <c r="D6306" s="86"/>
    </row>
    <row r="6307" spans="3:4" ht="12.95" customHeight="1">
      <c r="C6307" s="86"/>
      <c r="D6307" s="86"/>
    </row>
    <row r="6308" spans="3:4" ht="12.95" customHeight="1">
      <c r="C6308" s="86"/>
      <c r="D6308" s="86"/>
    </row>
    <row r="6309" spans="3:4" ht="12.95" customHeight="1">
      <c r="C6309" s="86"/>
      <c r="D6309" s="86"/>
    </row>
    <row r="6310" spans="3:4" ht="12.95" customHeight="1">
      <c r="C6310" s="86"/>
      <c r="D6310" s="86"/>
    </row>
    <row r="6311" spans="3:4" ht="12.95" customHeight="1">
      <c r="C6311" s="86"/>
      <c r="D6311" s="86"/>
    </row>
    <row r="6312" spans="3:4" ht="12.95" customHeight="1">
      <c r="C6312" s="86"/>
      <c r="D6312" s="86"/>
    </row>
    <row r="6313" spans="3:4" ht="12.95" customHeight="1">
      <c r="C6313" s="86"/>
      <c r="D6313" s="86"/>
    </row>
    <row r="6314" spans="3:4" ht="12.95" customHeight="1">
      <c r="C6314" s="86"/>
      <c r="D6314" s="86"/>
    </row>
    <row r="6315" spans="3:4" ht="12.95" customHeight="1">
      <c r="C6315" s="86"/>
      <c r="D6315" s="86"/>
    </row>
    <row r="6316" spans="3:4" ht="12.95" customHeight="1">
      <c r="C6316" s="86"/>
      <c r="D6316" s="86"/>
    </row>
    <row r="6317" spans="3:4" ht="12.95" customHeight="1">
      <c r="C6317" s="86"/>
      <c r="D6317" s="86"/>
    </row>
    <row r="6318" spans="3:4" ht="12.95" customHeight="1">
      <c r="C6318" s="86"/>
      <c r="D6318" s="86"/>
    </row>
    <row r="6319" spans="3:4" ht="12.95" customHeight="1">
      <c r="C6319" s="86"/>
      <c r="D6319" s="86"/>
    </row>
    <row r="6320" spans="3:4" ht="12.95" customHeight="1">
      <c r="C6320" s="86"/>
      <c r="D6320" s="86"/>
    </row>
    <row r="6321" spans="3:4" ht="12.95" customHeight="1">
      <c r="C6321" s="86"/>
      <c r="D6321" s="86"/>
    </row>
    <row r="6322" spans="3:4" ht="12.95" customHeight="1">
      <c r="C6322" s="86"/>
      <c r="D6322" s="86"/>
    </row>
    <row r="6323" spans="3:4" ht="12.95" customHeight="1">
      <c r="C6323" s="86"/>
      <c r="D6323" s="86"/>
    </row>
    <row r="6324" spans="3:4" ht="12.95" customHeight="1">
      <c r="C6324" s="86"/>
      <c r="D6324" s="86"/>
    </row>
    <row r="6325" spans="3:4" ht="12.95" customHeight="1">
      <c r="C6325" s="86"/>
      <c r="D6325" s="86"/>
    </row>
    <row r="6326" spans="3:4" ht="12.95" customHeight="1">
      <c r="C6326" s="86"/>
      <c r="D6326" s="86"/>
    </row>
    <row r="6327" spans="3:4" ht="12.95" customHeight="1">
      <c r="C6327" s="86"/>
      <c r="D6327" s="86"/>
    </row>
    <row r="6328" spans="3:4" ht="12.95" customHeight="1">
      <c r="C6328" s="86"/>
      <c r="D6328" s="86"/>
    </row>
    <row r="6329" spans="3:4" ht="12.95" customHeight="1">
      <c r="C6329" s="86"/>
      <c r="D6329" s="86"/>
    </row>
    <row r="6330" spans="3:4" ht="12.95" customHeight="1">
      <c r="C6330" s="86"/>
      <c r="D6330" s="86"/>
    </row>
    <row r="6331" spans="3:4" ht="12.95" customHeight="1">
      <c r="C6331" s="86"/>
      <c r="D6331" s="86"/>
    </row>
    <row r="6332" spans="3:4" ht="12.95" customHeight="1">
      <c r="C6332" s="86"/>
      <c r="D6332" s="86"/>
    </row>
    <row r="6333" spans="3:4" ht="12.95" customHeight="1">
      <c r="C6333" s="86"/>
      <c r="D6333" s="86"/>
    </row>
    <row r="6334" spans="3:4" ht="12.95" customHeight="1">
      <c r="C6334" s="86"/>
      <c r="D6334" s="86"/>
    </row>
    <row r="6335" spans="3:4" ht="12.95" customHeight="1">
      <c r="C6335" s="86"/>
      <c r="D6335" s="86"/>
    </row>
    <row r="6336" spans="3:4" ht="12.95" customHeight="1">
      <c r="C6336" s="86"/>
      <c r="D6336" s="86"/>
    </row>
    <row r="6337" spans="3:4" ht="12.95" customHeight="1">
      <c r="C6337" s="86"/>
      <c r="D6337" s="86"/>
    </row>
    <row r="6338" spans="3:4" ht="12.95" customHeight="1">
      <c r="C6338" s="86"/>
      <c r="D6338" s="86"/>
    </row>
    <row r="6339" spans="3:4" ht="12.95" customHeight="1">
      <c r="C6339" s="86"/>
      <c r="D6339" s="86"/>
    </row>
    <row r="6340" spans="3:4" ht="12.95" customHeight="1">
      <c r="C6340" s="86"/>
      <c r="D6340" s="86"/>
    </row>
    <row r="6341" spans="3:4" ht="12.95" customHeight="1">
      <c r="C6341" s="86"/>
      <c r="D6341" s="86"/>
    </row>
    <row r="6342" spans="3:4" ht="12.95" customHeight="1">
      <c r="C6342" s="86"/>
      <c r="D6342" s="86"/>
    </row>
    <row r="6343" spans="3:4" ht="12.95" customHeight="1">
      <c r="C6343" s="86"/>
      <c r="D6343" s="86"/>
    </row>
    <row r="6344" spans="3:4" ht="12.95" customHeight="1">
      <c r="C6344" s="86"/>
      <c r="D6344" s="86"/>
    </row>
    <row r="6345" spans="3:4" ht="12.95" customHeight="1">
      <c r="C6345" s="86"/>
      <c r="D6345" s="86"/>
    </row>
    <row r="6346" spans="3:4" ht="12.95" customHeight="1">
      <c r="C6346" s="86"/>
      <c r="D6346" s="86"/>
    </row>
    <row r="6347" spans="3:4" ht="12.95" customHeight="1">
      <c r="C6347" s="86"/>
      <c r="D6347" s="86"/>
    </row>
    <row r="6348" spans="3:4" ht="12.95" customHeight="1">
      <c r="C6348" s="86"/>
      <c r="D6348" s="86"/>
    </row>
    <row r="6349" spans="3:4" ht="12.95" customHeight="1">
      <c r="C6349" s="86"/>
      <c r="D6349" s="86"/>
    </row>
    <row r="6350" spans="3:4" ht="12.95" customHeight="1">
      <c r="C6350" s="86"/>
      <c r="D6350" s="86"/>
    </row>
    <row r="6351" spans="3:4" ht="12.95" customHeight="1">
      <c r="C6351" s="86"/>
      <c r="D6351" s="86"/>
    </row>
    <row r="6352" spans="3:4" ht="12.95" customHeight="1">
      <c r="C6352" s="86"/>
      <c r="D6352" s="86"/>
    </row>
    <row r="6353" spans="3:4" ht="12.95" customHeight="1">
      <c r="C6353" s="86"/>
      <c r="D6353" s="86"/>
    </row>
    <row r="6354" spans="3:4" ht="12.95" customHeight="1">
      <c r="C6354" s="86"/>
      <c r="D6354" s="86"/>
    </row>
    <row r="6355" spans="3:4" ht="12.95" customHeight="1">
      <c r="C6355" s="86"/>
      <c r="D6355" s="86"/>
    </row>
    <row r="6356" spans="3:4" ht="12.95" customHeight="1">
      <c r="C6356" s="86"/>
      <c r="D6356" s="86"/>
    </row>
    <row r="6357" spans="3:4" ht="12.95" customHeight="1">
      <c r="C6357" s="86"/>
      <c r="D6357" s="86"/>
    </row>
    <row r="6358" spans="3:4" ht="12.95" customHeight="1">
      <c r="C6358" s="86"/>
      <c r="D6358" s="86"/>
    </row>
    <row r="6359" spans="3:4" ht="12.95" customHeight="1">
      <c r="C6359" s="86"/>
      <c r="D6359" s="86"/>
    </row>
    <row r="6360" spans="3:4" ht="12.95" customHeight="1">
      <c r="C6360" s="86"/>
      <c r="D6360" s="86"/>
    </row>
    <row r="6361" spans="3:4" ht="12.95" customHeight="1">
      <c r="C6361" s="86"/>
      <c r="D6361" s="86"/>
    </row>
    <row r="6362" spans="3:4" ht="12.95" customHeight="1">
      <c r="C6362" s="86"/>
      <c r="D6362" s="86"/>
    </row>
    <row r="6363" spans="3:4" ht="12.95" customHeight="1">
      <c r="C6363" s="86"/>
      <c r="D6363" s="86"/>
    </row>
    <row r="6364" spans="3:4" ht="12.95" customHeight="1">
      <c r="C6364" s="86"/>
      <c r="D6364" s="86"/>
    </row>
    <row r="6365" spans="3:4" ht="12.95" customHeight="1">
      <c r="C6365" s="86"/>
      <c r="D6365" s="86"/>
    </row>
    <row r="6366" spans="3:4" ht="12.95" customHeight="1">
      <c r="C6366" s="86"/>
      <c r="D6366" s="86"/>
    </row>
    <row r="6367" spans="3:4" ht="12.95" customHeight="1">
      <c r="C6367" s="86"/>
      <c r="D6367" s="86"/>
    </row>
    <row r="6368" spans="3:4" ht="12.95" customHeight="1">
      <c r="C6368" s="86"/>
      <c r="D6368" s="86"/>
    </row>
    <row r="6369" spans="3:4" ht="12.95" customHeight="1">
      <c r="C6369" s="86"/>
      <c r="D6369" s="86"/>
    </row>
    <row r="6370" spans="3:4" ht="12.95" customHeight="1">
      <c r="C6370" s="86"/>
      <c r="D6370" s="86"/>
    </row>
    <row r="6371" spans="3:4" ht="12.95" customHeight="1">
      <c r="C6371" s="86"/>
      <c r="D6371" s="86"/>
    </row>
    <row r="6372" spans="3:4" ht="12.95" customHeight="1">
      <c r="C6372" s="86"/>
      <c r="D6372" s="86"/>
    </row>
    <row r="6373" spans="3:4" ht="12.95" customHeight="1">
      <c r="C6373" s="86"/>
      <c r="D6373" s="86"/>
    </row>
    <row r="6374" spans="3:4" ht="12.95" customHeight="1">
      <c r="C6374" s="86"/>
      <c r="D6374" s="86"/>
    </row>
    <row r="6375" spans="3:4" ht="12.95" customHeight="1">
      <c r="C6375" s="86"/>
      <c r="D6375" s="86"/>
    </row>
    <row r="6376" spans="3:4" ht="12.95" customHeight="1">
      <c r="C6376" s="86"/>
      <c r="D6376" s="86"/>
    </row>
    <row r="6377" spans="3:4" ht="12.95" customHeight="1">
      <c r="C6377" s="86"/>
      <c r="D6377" s="86"/>
    </row>
    <row r="6378" spans="3:4" ht="12.95" customHeight="1">
      <c r="C6378" s="86"/>
      <c r="D6378" s="86"/>
    </row>
    <row r="6379" spans="3:4" ht="12.95" customHeight="1">
      <c r="C6379" s="86"/>
      <c r="D6379" s="86"/>
    </row>
    <row r="6380" spans="3:4" ht="12.95" customHeight="1">
      <c r="C6380" s="86"/>
      <c r="D6380" s="86"/>
    </row>
    <row r="6381" spans="3:4" ht="12.95" customHeight="1">
      <c r="C6381" s="86"/>
      <c r="D6381" s="86"/>
    </row>
    <row r="6382" spans="3:4" ht="12.95" customHeight="1">
      <c r="C6382" s="86"/>
      <c r="D6382" s="86"/>
    </row>
    <row r="6383" spans="3:4" ht="12.95" customHeight="1">
      <c r="C6383" s="86"/>
      <c r="D6383" s="86"/>
    </row>
    <row r="6384" spans="3:4" ht="12.95" customHeight="1">
      <c r="C6384" s="86"/>
      <c r="D6384" s="86"/>
    </row>
    <row r="6385" spans="3:4" ht="12.95" customHeight="1">
      <c r="C6385" s="86"/>
      <c r="D6385" s="86"/>
    </row>
    <row r="6386" spans="3:4" ht="12.95" customHeight="1">
      <c r="C6386" s="86"/>
      <c r="D6386" s="86"/>
    </row>
    <row r="6387" spans="3:4" ht="12.95" customHeight="1">
      <c r="C6387" s="86"/>
      <c r="D6387" s="86"/>
    </row>
    <row r="6388" spans="3:4" ht="12.95" customHeight="1">
      <c r="C6388" s="86"/>
      <c r="D6388" s="86"/>
    </row>
    <row r="6389" spans="3:4" ht="12.95" customHeight="1">
      <c r="C6389" s="86"/>
      <c r="D6389" s="86"/>
    </row>
    <row r="6390" spans="3:4" ht="12.95" customHeight="1">
      <c r="C6390" s="86"/>
      <c r="D6390" s="86"/>
    </row>
    <row r="6391" spans="3:4" ht="12.95" customHeight="1">
      <c r="C6391" s="86"/>
      <c r="D6391" s="86"/>
    </row>
    <row r="6392" spans="3:4" ht="12.95" customHeight="1">
      <c r="C6392" s="86"/>
      <c r="D6392" s="86"/>
    </row>
    <row r="6393" spans="3:4" ht="12.95" customHeight="1">
      <c r="C6393" s="86"/>
      <c r="D6393" s="86"/>
    </row>
    <row r="6394" spans="3:4" ht="12.95" customHeight="1">
      <c r="C6394" s="86"/>
      <c r="D6394" s="86"/>
    </row>
    <row r="6395" spans="3:4" ht="12.95" customHeight="1">
      <c r="C6395" s="86"/>
      <c r="D6395" s="86"/>
    </row>
    <row r="6396" spans="3:4" ht="12.95" customHeight="1">
      <c r="C6396" s="86"/>
      <c r="D6396" s="86"/>
    </row>
    <row r="6397" spans="3:4" ht="12.95" customHeight="1">
      <c r="C6397" s="86"/>
      <c r="D6397" s="86"/>
    </row>
    <row r="6398" spans="3:4" ht="12.95" customHeight="1">
      <c r="C6398" s="86"/>
      <c r="D6398" s="86"/>
    </row>
    <row r="6399" spans="3:4" ht="12.95" customHeight="1">
      <c r="C6399" s="86"/>
      <c r="D6399" s="86"/>
    </row>
    <row r="6400" spans="3:4" ht="12.95" customHeight="1">
      <c r="C6400" s="86"/>
      <c r="D6400" s="86"/>
    </row>
    <row r="6401" spans="3:4" ht="12.95" customHeight="1">
      <c r="C6401" s="86"/>
      <c r="D6401" s="86"/>
    </row>
    <row r="6402" spans="3:4" ht="12.95" customHeight="1">
      <c r="C6402" s="86"/>
      <c r="D6402" s="86"/>
    </row>
    <row r="6403" spans="3:4" ht="12.95" customHeight="1">
      <c r="C6403" s="86"/>
      <c r="D6403" s="86"/>
    </row>
    <row r="6404" spans="3:4" ht="12.95" customHeight="1">
      <c r="C6404" s="86"/>
      <c r="D6404" s="86"/>
    </row>
    <row r="6405" spans="3:4" ht="12.95" customHeight="1">
      <c r="C6405" s="86"/>
      <c r="D6405" s="86"/>
    </row>
    <row r="6406" spans="3:4" ht="12.95" customHeight="1">
      <c r="C6406" s="86"/>
      <c r="D6406" s="86"/>
    </row>
    <row r="6407" spans="3:4" ht="12.95" customHeight="1">
      <c r="C6407" s="86"/>
      <c r="D6407" s="86"/>
    </row>
    <row r="6408" spans="3:4" ht="12.95" customHeight="1">
      <c r="C6408" s="86"/>
      <c r="D6408" s="86"/>
    </row>
    <row r="6409" spans="3:4" ht="12.95" customHeight="1">
      <c r="C6409" s="86"/>
      <c r="D6409" s="86"/>
    </row>
    <row r="6410" spans="3:4" ht="12.95" customHeight="1">
      <c r="C6410" s="86"/>
      <c r="D6410" s="86"/>
    </row>
    <row r="6411" spans="3:4" ht="12.95" customHeight="1">
      <c r="C6411" s="86"/>
      <c r="D6411" s="86"/>
    </row>
    <row r="6412" spans="3:4" ht="12.95" customHeight="1">
      <c r="C6412" s="86"/>
      <c r="D6412" s="86"/>
    </row>
    <row r="6413" spans="3:4" ht="12.95" customHeight="1">
      <c r="C6413" s="86"/>
      <c r="D6413" s="86"/>
    </row>
    <row r="6414" spans="3:4" ht="12.95" customHeight="1">
      <c r="C6414" s="86"/>
      <c r="D6414" s="86"/>
    </row>
    <row r="6415" spans="3:4" ht="12.95" customHeight="1">
      <c r="C6415" s="86"/>
      <c r="D6415" s="86"/>
    </row>
    <row r="6416" spans="3:4" ht="12.95" customHeight="1">
      <c r="C6416" s="86"/>
      <c r="D6416" s="86"/>
    </row>
    <row r="6417" spans="3:4" ht="12.95" customHeight="1">
      <c r="C6417" s="86"/>
      <c r="D6417" s="86"/>
    </row>
    <row r="6418" spans="3:4" ht="12.95" customHeight="1">
      <c r="C6418" s="86"/>
      <c r="D6418" s="86"/>
    </row>
    <row r="6419" spans="3:4" ht="12.95" customHeight="1">
      <c r="C6419" s="86"/>
      <c r="D6419" s="86"/>
    </row>
    <row r="6420" spans="3:4" ht="12.95" customHeight="1">
      <c r="C6420" s="86"/>
      <c r="D6420" s="86"/>
    </row>
    <row r="6421" spans="3:4" ht="12.95" customHeight="1">
      <c r="C6421" s="86"/>
      <c r="D6421" s="86"/>
    </row>
    <row r="6422" spans="3:4" ht="12.95" customHeight="1">
      <c r="C6422" s="86"/>
      <c r="D6422" s="86"/>
    </row>
    <row r="6423" spans="3:4" ht="12.95" customHeight="1">
      <c r="C6423" s="86"/>
      <c r="D6423" s="86"/>
    </row>
    <row r="6424" spans="3:4" ht="12.95" customHeight="1">
      <c r="C6424" s="86"/>
      <c r="D6424" s="86"/>
    </row>
    <row r="6425" spans="3:4" ht="12.95" customHeight="1">
      <c r="C6425" s="86"/>
      <c r="D6425" s="86"/>
    </row>
    <row r="6426" spans="3:4" ht="12.95" customHeight="1">
      <c r="C6426" s="86"/>
      <c r="D6426" s="86"/>
    </row>
    <row r="6427" spans="3:4" ht="12.95" customHeight="1">
      <c r="C6427" s="86"/>
      <c r="D6427" s="86"/>
    </row>
    <row r="6428" spans="3:4" ht="12.95" customHeight="1">
      <c r="C6428" s="86"/>
      <c r="D6428" s="86"/>
    </row>
    <row r="6429" spans="3:4" ht="12.95" customHeight="1">
      <c r="C6429" s="86"/>
      <c r="D6429" s="86"/>
    </row>
    <row r="6430" spans="3:4" ht="12.95" customHeight="1">
      <c r="C6430" s="86"/>
      <c r="D6430" s="86"/>
    </row>
    <row r="6431" spans="3:4" ht="12.95" customHeight="1">
      <c r="C6431" s="86"/>
      <c r="D6431" s="86"/>
    </row>
    <row r="6432" spans="3:4" ht="12.95" customHeight="1">
      <c r="C6432" s="86"/>
      <c r="D6432" s="86"/>
    </row>
    <row r="6433" spans="3:4" ht="12.95" customHeight="1">
      <c r="C6433" s="86"/>
      <c r="D6433" s="86"/>
    </row>
    <row r="6434" spans="3:4" ht="12.95" customHeight="1">
      <c r="C6434" s="86"/>
      <c r="D6434" s="86"/>
    </row>
    <row r="6435" spans="3:4" ht="12.95" customHeight="1">
      <c r="C6435" s="86"/>
      <c r="D6435" s="86"/>
    </row>
    <row r="6436" spans="3:4" ht="12.95" customHeight="1">
      <c r="C6436" s="86"/>
      <c r="D6436" s="86"/>
    </row>
    <row r="6437" spans="3:4" ht="12.95" customHeight="1">
      <c r="C6437" s="86"/>
      <c r="D6437" s="86"/>
    </row>
    <row r="6438" spans="3:4" ht="12.95" customHeight="1">
      <c r="C6438" s="86"/>
      <c r="D6438" s="86"/>
    </row>
    <row r="6439" spans="3:4" ht="12.95" customHeight="1">
      <c r="C6439" s="86"/>
      <c r="D6439" s="86"/>
    </row>
    <row r="6440" spans="3:4" ht="12.95" customHeight="1">
      <c r="C6440" s="86"/>
      <c r="D6440" s="86"/>
    </row>
    <row r="6441" spans="3:4" ht="12.95" customHeight="1">
      <c r="C6441" s="86"/>
      <c r="D6441" s="86"/>
    </row>
    <row r="6442" spans="3:4" ht="12.95" customHeight="1">
      <c r="C6442" s="86"/>
      <c r="D6442" s="86"/>
    </row>
    <row r="6443" spans="3:4" ht="12.95" customHeight="1">
      <c r="C6443" s="86"/>
      <c r="D6443" s="86"/>
    </row>
    <row r="6444" spans="3:4" ht="12.95" customHeight="1">
      <c r="C6444" s="86"/>
      <c r="D6444" s="86"/>
    </row>
    <row r="6445" spans="3:4" ht="12.95" customHeight="1">
      <c r="C6445" s="86"/>
      <c r="D6445" s="86"/>
    </row>
    <row r="6446" spans="3:4" ht="12.95" customHeight="1">
      <c r="C6446" s="86"/>
      <c r="D6446" s="86"/>
    </row>
    <row r="6447" spans="3:4" ht="12.95" customHeight="1">
      <c r="C6447" s="86"/>
      <c r="D6447" s="86"/>
    </row>
    <row r="6448" spans="3:4" ht="12.95" customHeight="1">
      <c r="C6448" s="86"/>
      <c r="D6448" s="86"/>
    </row>
    <row r="6449" spans="3:4" ht="12.95" customHeight="1">
      <c r="C6449" s="86"/>
      <c r="D6449" s="86"/>
    </row>
    <row r="6450" spans="3:4" ht="12.95" customHeight="1">
      <c r="C6450" s="86"/>
      <c r="D6450" s="86"/>
    </row>
    <row r="6451" spans="3:4" ht="12.95" customHeight="1">
      <c r="C6451" s="86"/>
      <c r="D6451" s="86"/>
    </row>
    <row r="6452" spans="3:4" ht="12.95" customHeight="1">
      <c r="C6452" s="86"/>
      <c r="D6452" s="86"/>
    </row>
    <row r="6453" spans="3:4" ht="12.95" customHeight="1">
      <c r="C6453" s="86"/>
      <c r="D6453" s="86"/>
    </row>
    <row r="6454" spans="3:4" ht="12.95" customHeight="1">
      <c r="C6454" s="86"/>
      <c r="D6454" s="86"/>
    </row>
    <row r="6455" spans="3:4" ht="12.95" customHeight="1">
      <c r="C6455" s="86"/>
      <c r="D6455" s="86"/>
    </row>
    <row r="6456" spans="3:4" ht="12.95" customHeight="1">
      <c r="C6456" s="86"/>
      <c r="D6456" s="86"/>
    </row>
    <row r="6457" spans="3:4" ht="12.95" customHeight="1">
      <c r="C6457" s="86"/>
      <c r="D6457" s="86"/>
    </row>
    <row r="6458" spans="3:4" ht="12.95" customHeight="1">
      <c r="C6458" s="86"/>
      <c r="D6458" s="86"/>
    </row>
    <row r="6459" spans="3:4" ht="12.95" customHeight="1">
      <c r="C6459" s="86"/>
      <c r="D6459" s="86"/>
    </row>
    <row r="6460" spans="3:4" ht="12.95" customHeight="1">
      <c r="C6460" s="86"/>
      <c r="D6460" s="86"/>
    </row>
    <row r="6461" spans="3:4" ht="12.95" customHeight="1">
      <c r="C6461" s="86"/>
      <c r="D6461" s="86"/>
    </row>
    <row r="6462" spans="3:4" ht="12.95" customHeight="1">
      <c r="C6462" s="86"/>
      <c r="D6462" s="86"/>
    </row>
    <row r="6463" spans="3:4" ht="12.95" customHeight="1">
      <c r="C6463" s="86"/>
      <c r="D6463" s="86"/>
    </row>
    <row r="6464" spans="3:4" ht="12.95" customHeight="1">
      <c r="C6464" s="86"/>
      <c r="D6464" s="86"/>
    </row>
    <row r="6465" spans="3:4" ht="12.95" customHeight="1">
      <c r="C6465" s="86"/>
      <c r="D6465" s="86"/>
    </row>
    <row r="6466" spans="3:4" ht="12.95" customHeight="1">
      <c r="C6466" s="86"/>
      <c r="D6466" s="86"/>
    </row>
    <row r="6467" spans="3:4" ht="12.95" customHeight="1">
      <c r="C6467" s="86"/>
      <c r="D6467" s="86"/>
    </row>
    <row r="6468" spans="3:4" ht="12.95" customHeight="1">
      <c r="C6468" s="86"/>
      <c r="D6468" s="86"/>
    </row>
    <row r="6469" spans="3:4" ht="12.95" customHeight="1">
      <c r="C6469" s="86"/>
      <c r="D6469" s="86"/>
    </row>
    <row r="6470" spans="3:4" ht="12.95" customHeight="1">
      <c r="C6470" s="86"/>
      <c r="D6470" s="86"/>
    </row>
    <row r="6471" spans="3:4" ht="12.95" customHeight="1">
      <c r="C6471" s="86"/>
      <c r="D6471" s="86"/>
    </row>
    <row r="6472" spans="3:4" ht="12.95" customHeight="1">
      <c r="C6472" s="86"/>
      <c r="D6472" s="86"/>
    </row>
    <row r="6473" spans="3:4" ht="12.95" customHeight="1">
      <c r="C6473" s="86"/>
      <c r="D6473" s="86"/>
    </row>
    <row r="6474" spans="3:4" ht="12.95" customHeight="1">
      <c r="C6474" s="86"/>
      <c r="D6474" s="86"/>
    </row>
    <row r="6475" spans="3:4" ht="12.95" customHeight="1">
      <c r="C6475" s="86"/>
      <c r="D6475" s="86"/>
    </row>
    <row r="6476" spans="3:4" ht="12.95" customHeight="1">
      <c r="C6476" s="86"/>
      <c r="D6476" s="86"/>
    </row>
    <row r="6477" spans="3:4" ht="12.95" customHeight="1">
      <c r="C6477" s="86"/>
      <c r="D6477" s="86"/>
    </row>
    <row r="6478" spans="3:4" ht="12.95" customHeight="1">
      <c r="C6478" s="86"/>
      <c r="D6478" s="86"/>
    </row>
    <row r="6479" spans="3:4" ht="12.95" customHeight="1">
      <c r="C6479" s="86"/>
      <c r="D6479" s="86"/>
    </row>
    <row r="6480" spans="3:4" ht="12.95" customHeight="1">
      <c r="C6480" s="86"/>
      <c r="D6480" s="86"/>
    </row>
    <row r="6481" spans="3:4" ht="12.95" customHeight="1">
      <c r="C6481" s="86"/>
      <c r="D6481" s="86"/>
    </row>
    <row r="6482" spans="3:4" ht="12.95" customHeight="1">
      <c r="C6482" s="86"/>
      <c r="D6482" s="86"/>
    </row>
    <row r="6483" spans="3:4" ht="12.95" customHeight="1">
      <c r="C6483" s="86"/>
      <c r="D6483" s="86"/>
    </row>
    <row r="6484" spans="3:4" ht="12.95" customHeight="1">
      <c r="C6484" s="86"/>
      <c r="D6484" s="86"/>
    </row>
    <row r="6485" spans="3:4" ht="12.95" customHeight="1">
      <c r="C6485" s="86"/>
      <c r="D6485" s="86"/>
    </row>
    <row r="6486" spans="3:4" ht="12.95" customHeight="1">
      <c r="C6486" s="86"/>
      <c r="D6486" s="86"/>
    </row>
    <row r="6487" spans="3:4" ht="12.95" customHeight="1">
      <c r="C6487" s="86"/>
      <c r="D6487" s="86"/>
    </row>
    <row r="6488" spans="3:4" ht="12.95" customHeight="1">
      <c r="C6488" s="86"/>
      <c r="D6488" s="86"/>
    </row>
    <row r="6489" spans="3:4" ht="12.95" customHeight="1">
      <c r="C6489" s="86"/>
      <c r="D6489" s="86"/>
    </row>
    <row r="6490" spans="3:4" ht="12.95" customHeight="1">
      <c r="C6490" s="86"/>
      <c r="D6490" s="86"/>
    </row>
    <row r="6491" spans="3:4" ht="12.95" customHeight="1">
      <c r="C6491" s="86"/>
      <c r="D6491" s="86"/>
    </row>
    <row r="6492" spans="3:4" ht="12.95" customHeight="1">
      <c r="C6492" s="86"/>
      <c r="D6492" s="86"/>
    </row>
    <row r="6493" spans="3:4" ht="12.95" customHeight="1">
      <c r="C6493" s="86"/>
      <c r="D6493" s="86"/>
    </row>
    <row r="6494" spans="3:4" ht="12.95" customHeight="1">
      <c r="C6494" s="86"/>
      <c r="D6494" s="86"/>
    </row>
    <row r="6495" spans="3:4" ht="12.95" customHeight="1">
      <c r="C6495" s="86"/>
      <c r="D6495" s="86"/>
    </row>
    <row r="6496" spans="3:4" ht="12.95" customHeight="1">
      <c r="C6496" s="86"/>
      <c r="D6496" s="86"/>
    </row>
    <row r="6497" spans="3:4" ht="12.95" customHeight="1">
      <c r="C6497" s="86"/>
      <c r="D6497" s="86"/>
    </row>
    <row r="6498" spans="3:4" ht="12.95" customHeight="1">
      <c r="C6498" s="86"/>
      <c r="D6498" s="86"/>
    </row>
    <row r="6499" spans="3:4" ht="12.95" customHeight="1">
      <c r="C6499" s="86"/>
      <c r="D6499" s="86"/>
    </row>
    <row r="6500" spans="3:4" ht="12.95" customHeight="1">
      <c r="C6500" s="86"/>
      <c r="D6500" s="86"/>
    </row>
    <row r="6501" spans="3:4" ht="12.95" customHeight="1">
      <c r="C6501" s="86"/>
      <c r="D6501" s="86"/>
    </row>
    <row r="6502" spans="3:4" ht="12.95" customHeight="1">
      <c r="C6502" s="86"/>
      <c r="D6502" s="86"/>
    </row>
    <row r="6503" spans="3:4" ht="12.95" customHeight="1">
      <c r="C6503" s="86"/>
      <c r="D6503" s="86"/>
    </row>
    <row r="6504" spans="3:4" ht="12.95" customHeight="1">
      <c r="C6504" s="86"/>
      <c r="D6504" s="86"/>
    </row>
    <row r="6505" spans="3:4" ht="12.95" customHeight="1">
      <c r="C6505" s="86"/>
      <c r="D6505" s="86"/>
    </row>
    <row r="6506" spans="3:4" ht="12.95" customHeight="1">
      <c r="C6506" s="86"/>
      <c r="D6506" s="86"/>
    </row>
    <row r="6507" spans="3:4" ht="12.95" customHeight="1">
      <c r="C6507" s="86"/>
      <c r="D6507" s="86"/>
    </row>
    <row r="6508" spans="3:4" ht="12.95" customHeight="1">
      <c r="C6508" s="86"/>
      <c r="D6508" s="86"/>
    </row>
    <row r="6509" spans="3:4" ht="12.95" customHeight="1">
      <c r="C6509" s="86"/>
      <c r="D6509" s="86"/>
    </row>
    <row r="6510" spans="3:4" ht="12.95" customHeight="1">
      <c r="C6510" s="86"/>
      <c r="D6510" s="86"/>
    </row>
    <row r="6511" spans="3:4" ht="12.95" customHeight="1">
      <c r="C6511" s="86"/>
      <c r="D6511" s="86"/>
    </row>
    <row r="6512" spans="3:4" ht="12.95" customHeight="1">
      <c r="C6512" s="86"/>
      <c r="D6512" s="86"/>
    </row>
    <row r="6513" spans="3:4" ht="12.95" customHeight="1">
      <c r="C6513" s="86"/>
      <c r="D6513" s="86"/>
    </row>
    <row r="6514" spans="3:4" ht="12.95" customHeight="1">
      <c r="C6514" s="86"/>
      <c r="D6514" s="86"/>
    </row>
    <row r="6515" spans="3:4" ht="12.95" customHeight="1">
      <c r="C6515" s="86"/>
      <c r="D6515" s="86"/>
    </row>
    <row r="6516" spans="3:4" ht="12.95" customHeight="1">
      <c r="C6516" s="86"/>
      <c r="D6516" s="86"/>
    </row>
    <row r="6517" spans="3:4" ht="12.95" customHeight="1">
      <c r="C6517" s="86"/>
      <c r="D6517" s="86"/>
    </row>
    <row r="6518" spans="3:4" ht="12.95" customHeight="1">
      <c r="C6518" s="86"/>
      <c r="D6518" s="86"/>
    </row>
    <row r="6519" spans="3:4" ht="12.95" customHeight="1">
      <c r="C6519" s="86"/>
      <c r="D6519" s="86"/>
    </row>
    <row r="6520" spans="3:4" ht="12.95" customHeight="1">
      <c r="C6520" s="86"/>
      <c r="D6520" s="86"/>
    </row>
    <row r="6521" spans="3:4" ht="12.95" customHeight="1">
      <c r="C6521" s="86"/>
      <c r="D6521" s="86"/>
    </row>
    <row r="6522" spans="3:4" ht="12.95" customHeight="1">
      <c r="C6522" s="86"/>
      <c r="D6522" s="86"/>
    </row>
    <row r="6523" spans="3:4" ht="12.95" customHeight="1">
      <c r="C6523" s="86"/>
      <c r="D6523" s="86"/>
    </row>
    <row r="6524" spans="3:4" ht="12.95" customHeight="1">
      <c r="C6524" s="86"/>
      <c r="D6524" s="86"/>
    </row>
    <row r="6525" spans="3:4" ht="12.95" customHeight="1">
      <c r="C6525" s="86"/>
      <c r="D6525" s="86"/>
    </row>
    <row r="6526" spans="3:4" ht="12.95" customHeight="1">
      <c r="C6526" s="86"/>
      <c r="D6526" s="86"/>
    </row>
    <row r="6527" spans="3:4" ht="12.95" customHeight="1">
      <c r="C6527" s="86"/>
      <c r="D6527" s="86"/>
    </row>
    <row r="6528" spans="3:4" ht="12.95" customHeight="1">
      <c r="C6528" s="86"/>
      <c r="D6528" s="86"/>
    </row>
    <row r="6529" spans="3:4" ht="12.95" customHeight="1">
      <c r="C6529" s="86"/>
      <c r="D6529" s="86"/>
    </row>
    <row r="6530" spans="3:4" ht="12.95" customHeight="1">
      <c r="C6530" s="86"/>
      <c r="D6530" s="86"/>
    </row>
    <row r="6531" spans="3:4" ht="12.95" customHeight="1">
      <c r="C6531" s="86"/>
      <c r="D6531" s="86"/>
    </row>
    <row r="6532" spans="3:4" ht="12.95" customHeight="1">
      <c r="C6532" s="86"/>
      <c r="D6532" s="86"/>
    </row>
    <row r="6533" spans="3:4" ht="12.95" customHeight="1">
      <c r="C6533" s="86"/>
      <c r="D6533" s="86"/>
    </row>
    <row r="6534" spans="3:4" ht="12.95" customHeight="1">
      <c r="C6534" s="86"/>
      <c r="D6534" s="86"/>
    </row>
    <row r="6535" spans="3:4" ht="12.95" customHeight="1">
      <c r="C6535" s="86"/>
      <c r="D6535" s="86"/>
    </row>
    <row r="6536" spans="3:4" ht="12.95" customHeight="1">
      <c r="C6536" s="86"/>
      <c r="D6536" s="86"/>
    </row>
    <row r="6537" spans="3:4" ht="12.95" customHeight="1">
      <c r="C6537" s="86"/>
      <c r="D6537" s="86"/>
    </row>
    <row r="6538" spans="3:4" ht="12.95" customHeight="1">
      <c r="C6538" s="86"/>
      <c r="D6538" s="86"/>
    </row>
    <row r="6539" spans="3:4" ht="12.95" customHeight="1">
      <c r="C6539" s="86"/>
      <c r="D6539" s="86"/>
    </row>
    <row r="6540" spans="3:4" ht="12.95" customHeight="1">
      <c r="C6540" s="86"/>
      <c r="D6540" s="86"/>
    </row>
    <row r="6541" spans="3:4" ht="12.95" customHeight="1">
      <c r="C6541" s="86"/>
      <c r="D6541" s="86"/>
    </row>
    <row r="6542" spans="3:4" ht="12.95" customHeight="1">
      <c r="C6542" s="86"/>
      <c r="D6542" s="86"/>
    </row>
    <row r="6543" spans="3:4" ht="12.95" customHeight="1">
      <c r="C6543" s="86"/>
      <c r="D6543" s="86"/>
    </row>
    <row r="6544" spans="3:4" ht="12.95" customHeight="1">
      <c r="C6544" s="86"/>
      <c r="D6544" s="86"/>
    </row>
    <row r="6545" spans="3:4" ht="12.95" customHeight="1">
      <c r="C6545" s="86"/>
      <c r="D6545" s="86"/>
    </row>
    <row r="6546" spans="3:4" ht="12.95" customHeight="1">
      <c r="C6546" s="86"/>
      <c r="D6546" s="86"/>
    </row>
    <row r="6547" spans="3:4" ht="12.95" customHeight="1">
      <c r="C6547" s="86"/>
      <c r="D6547" s="86"/>
    </row>
    <row r="6548" spans="3:4" ht="12.95" customHeight="1">
      <c r="C6548" s="86"/>
      <c r="D6548" s="86"/>
    </row>
    <row r="6549" spans="3:4" ht="12.95" customHeight="1">
      <c r="C6549" s="86"/>
      <c r="D6549" s="86"/>
    </row>
    <row r="6550" spans="3:4" ht="12.95" customHeight="1">
      <c r="C6550" s="86"/>
      <c r="D6550" s="86"/>
    </row>
    <row r="6551" spans="3:4" ht="12.95" customHeight="1">
      <c r="C6551" s="86"/>
      <c r="D6551" s="86"/>
    </row>
    <row r="6552" spans="3:4" ht="12.95" customHeight="1">
      <c r="C6552" s="86"/>
      <c r="D6552" s="86"/>
    </row>
    <row r="6553" spans="3:4" ht="12.95" customHeight="1">
      <c r="C6553" s="86"/>
      <c r="D6553" s="86"/>
    </row>
    <row r="6554" spans="3:4" ht="12.95" customHeight="1">
      <c r="C6554" s="86"/>
      <c r="D6554" s="86"/>
    </row>
    <row r="6555" spans="3:4" ht="12.95" customHeight="1">
      <c r="C6555" s="86"/>
      <c r="D6555" s="86"/>
    </row>
    <row r="6556" spans="3:4" ht="12.95" customHeight="1">
      <c r="C6556" s="86"/>
      <c r="D6556" s="86"/>
    </row>
    <row r="6557" spans="3:4" ht="12.95" customHeight="1">
      <c r="C6557" s="86"/>
      <c r="D6557" s="86"/>
    </row>
    <row r="6558" spans="3:4" ht="12.95" customHeight="1">
      <c r="C6558" s="86"/>
      <c r="D6558" s="86"/>
    </row>
    <row r="6559" spans="3:4" ht="12.95" customHeight="1">
      <c r="C6559" s="86"/>
      <c r="D6559" s="86"/>
    </row>
    <row r="6560" spans="3:4" ht="12.95" customHeight="1">
      <c r="C6560" s="86"/>
      <c r="D6560" s="86"/>
    </row>
    <row r="6561" spans="3:4" ht="12.95" customHeight="1">
      <c r="C6561" s="86"/>
      <c r="D6561" s="86"/>
    </row>
    <row r="6562" spans="3:4" ht="12.95" customHeight="1">
      <c r="C6562" s="86"/>
      <c r="D6562" s="86"/>
    </row>
    <row r="6563" spans="3:4" ht="12.95" customHeight="1">
      <c r="C6563" s="86"/>
      <c r="D6563" s="86"/>
    </row>
    <row r="6564" spans="3:4" ht="12.95" customHeight="1">
      <c r="C6564" s="86"/>
      <c r="D6564" s="86"/>
    </row>
    <row r="6565" spans="3:4" ht="12.95" customHeight="1">
      <c r="C6565" s="86"/>
      <c r="D6565" s="86"/>
    </row>
    <row r="6566" spans="3:4" ht="12.95" customHeight="1">
      <c r="C6566" s="86"/>
      <c r="D6566" s="86"/>
    </row>
    <row r="6567" spans="3:4" ht="12.95" customHeight="1">
      <c r="C6567" s="86"/>
      <c r="D6567" s="86"/>
    </row>
    <row r="6568" spans="3:4" ht="12.95" customHeight="1">
      <c r="C6568" s="86"/>
      <c r="D6568" s="86"/>
    </row>
    <row r="6569" spans="3:4" ht="12.95" customHeight="1">
      <c r="C6569" s="86"/>
      <c r="D6569" s="86"/>
    </row>
    <row r="6570" spans="3:4" ht="12.95" customHeight="1">
      <c r="C6570" s="86"/>
      <c r="D6570" s="86"/>
    </row>
    <row r="6571" spans="3:4" ht="12.95" customHeight="1">
      <c r="C6571" s="86"/>
      <c r="D6571" s="86"/>
    </row>
    <row r="6572" spans="3:4" ht="12.95" customHeight="1">
      <c r="C6572" s="86"/>
      <c r="D6572" s="86"/>
    </row>
    <row r="6573" spans="3:4" ht="12.95" customHeight="1">
      <c r="C6573" s="86"/>
      <c r="D6573" s="86"/>
    </row>
    <row r="6574" spans="3:4" ht="12.95" customHeight="1">
      <c r="C6574" s="86"/>
      <c r="D6574" s="86"/>
    </row>
    <row r="6575" spans="3:4" ht="12.95" customHeight="1">
      <c r="C6575" s="86"/>
      <c r="D6575" s="86"/>
    </row>
    <row r="6576" spans="3:4" ht="12.95" customHeight="1">
      <c r="C6576" s="86"/>
      <c r="D6576" s="86"/>
    </row>
    <row r="6577" spans="3:4" ht="12.95" customHeight="1">
      <c r="C6577" s="86"/>
      <c r="D6577" s="86"/>
    </row>
    <row r="6578" spans="3:4" ht="12.95" customHeight="1">
      <c r="C6578" s="86"/>
      <c r="D6578" s="86"/>
    </row>
    <row r="6579" spans="3:4" ht="12.95" customHeight="1">
      <c r="C6579" s="86"/>
      <c r="D6579" s="86"/>
    </row>
    <row r="6580" spans="3:4" ht="12.95" customHeight="1">
      <c r="C6580" s="86"/>
      <c r="D6580" s="86"/>
    </row>
    <row r="6581" spans="3:4" ht="12.95" customHeight="1">
      <c r="C6581" s="86"/>
      <c r="D6581" s="86"/>
    </row>
    <row r="6582" spans="3:4" ht="12.95" customHeight="1">
      <c r="C6582" s="86"/>
      <c r="D6582" s="86"/>
    </row>
    <row r="6583" spans="3:4" ht="12.95" customHeight="1">
      <c r="C6583" s="86"/>
      <c r="D6583" s="86"/>
    </row>
    <row r="6584" spans="3:4" ht="12.95" customHeight="1">
      <c r="C6584" s="86"/>
      <c r="D6584" s="86"/>
    </row>
    <row r="6585" spans="3:4" ht="12.95" customHeight="1">
      <c r="C6585" s="86"/>
      <c r="D6585" s="86"/>
    </row>
    <row r="6586" spans="3:4" ht="12.95" customHeight="1">
      <c r="C6586" s="86"/>
      <c r="D6586" s="86"/>
    </row>
    <row r="6587" spans="3:4" ht="12.95" customHeight="1">
      <c r="C6587" s="86"/>
      <c r="D6587" s="86"/>
    </row>
    <row r="6588" spans="3:4" ht="12.95" customHeight="1">
      <c r="C6588" s="86"/>
      <c r="D6588" s="86"/>
    </row>
    <row r="6589" spans="3:4" ht="12.95" customHeight="1">
      <c r="C6589" s="86"/>
      <c r="D6589" s="86"/>
    </row>
    <row r="6590" spans="3:4" ht="12.95" customHeight="1">
      <c r="C6590" s="86"/>
      <c r="D6590" s="86"/>
    </row>
    <row r="6591" spans="3:4" ht="12.95" customHeight="1">
      <c r="C6591" s="86"/>
      <c r="D6591" s="86"/>
    </row>
    <row r="6592" spans="3:4" ht="12.95" customHeight="1">
      <c r="C6592" s="86"/>
      <c r="D6592" s="86"/>
    </row>
    <row r="6593" spans="3:4" ht="12.95" customHeight="1">
      <c r="C6593" s="86"/>
      <c r="D6593" s="86"/>
    </row>
    <row r="6594" spans="3:4" ht="12.95" customHeight="1">
      <c r="C6594" s="86"/>
      <c r="D6594" s="86"/>
    </row>
    <row r="6595" spans="3:4" ht="12.95" customHeight="1">
      <c r="C6595" s="86"/>
      <c r="D6595" s="86"/>
    </row>
    <row r="6596" spans="3:4" ht="12.95" customHeight="1">
      <c r="C6596" s="86"/>
      <c r="D6596" s="86"/>
    </row>
    <row r="6597" spans="3:4" ht="12.95" customHeight="1">
      <c r="C6597" s="86"/>
      <c r="D6597" s="86"/>
    </row>
    <row r="6598" spans="3:4" ht="12.95" customHeight="1">
      <c r="C6598" s="86"/>
      <c r="D6598" s="86"/>
    </row>
    <row r="6599" spans="3:4" ht="12.95" customHeight="1">
      <c r="C6599" s="86"/>
      <c r="D6599" s="86"/>
    </row>
    <row r="6600" spans="3:4" ht="12.95" customHeight="1">
      <c r="C6600" s="86"/>
      <c r="D6600" s="86"/>
    </row>
    <row r="6601" spans="3:4" ht="12.95" customHeight="1">
      <c r="C6601" s="86"/>
      <c r="D6601" s="86"/>
    </row>
    <row r="6602" spans="3:4" ht="12.95" customHeight="1">
      <c r="C6602" s="86"/>
      <c r="D6602" s="86"/>
    </row>
    <row r="6603" spans="3:4" ht="12.95" customHeight="1">
      <c r="C6603" s="86"/>
      <c r="D6603" s="86"/>
    </row>
    <row r="6604" spans="3:4" ht="12.95" customHeight="1">
      <c r="C6604" s="86"/>
      <c r="D6604" s="86"/>
    </row>
    <row r="6605" spans="3:4" ht="12.95" customHeight="1">
      <c r="C6605" s="86"/>
      <c r="D6605" s="86"/>
    </row>
    <row r="6606" spans="3:4" ht="12.95" customHeight="1">
      <c r="C6606" s="86"/>
      <c r="D6606" s="86"/>
    </row>
    <row r="6607" spans="3:4" ht="12.95" customHeight="1">
      <c r="C6607" s="86"/>
      <c r="D6607" s="86"/>
    </row>
    <row r="6608" spans="3:4" ht="12.95" customHeight="1">
      <c r="C6608" s="86"/>
      <c r="D6608" s="86"/>
    </row>
    <row r="6609" spans="3:4" ht="12.95" customHeight="1">
      <c r="C6609" s="86"/>
      <c r="D6609" s="86"/>
    </row>
    <row r="6610" spans="3:4" ht="12.95" customHeight="1">
      <c r="C6610" s="86"/>
      <c r="D6610" s="86"/>
    </row>
    <row r="6611" spans="3:4" ht="12.95" customHeight="1">
      <c r="C6611" s="86"/>
      <c r="D6611" s="86"/>
    </row>
    <row r="6612" spans="3:4" ht="12.95" customHeight="1">
      <c r="C6612" s="86"/>
      <c r="D6612" s="86"/>
    </row>
    <row r="6613" spans="3:4" ht="12.95" customHeight="1">
      <c r="C6613" s="86"/>
      <c r="D6613" s="86"/>
    </row>
    <row r="6614" spans="3:4" ht="12.95" customHeight="1">
      <c r="C6614" s="86"/>
      <c r="D6614" s="86"/>
    </row>
    <row r="6615" spans="3:4" ht="12.95" customHeight="1">
      <c r="C6615" s="86"/>
      <c r="D6615" s="86"/>
    </row>
    <row r="6616" spans="3:4" ht="12.95" customHeight="1">
      <c r="C6616" s="86"/>
      <c r="D6616" s="86"/>
    </row>
    <row r="6617" spans="3:4" ht="12.95" customHeight="1">
      <c r="C6617" s="86"/>
      <c r="D6617" s="86"/>
    </row>
    <row r="6618" spans="3:4" ht="12.95" customHeight="1">
      <c r="C6618" s="86"/>
      <c r="D6618" s="86"/>
    </row>
    <row r="6619" spans="3:4" ht="12.95" customHeight="1">
      <c r="C6619" s="86"/>
      <c r="D6619" s="86"/>
    </row>
    <row r="6620" spans="3:4" ht="12.95" customHeight="1">
      <c r="C6620" s="86"/>
      <c r="D6620" s="86"/>
    </row>
    <row r="6621" spans="3:4" ht="12.95" customHeight="1">
      <c r="C6621" s="86"/>
      <c r="D6621" s="86"/>
    </row>
    <row r="6622" spans="3:4" ht="12.95" customHeight="1">
      <c r="C6622" s="86"/>
      <c r="D6622" s="86"/>
    </row>
    <row r="6623" spans="3:4" ht="12.95" customHeight="1">
      <c r="C6623" s="86"/>
      <c r="D6623" s="86"/>
    </row>
    <row r="6624" spans="3:4" ht="12.95" customHeight="1">
      <c r="C6624" s="86"/>
      <c r="D6624" s="86"/>
    </row>
    <row r="6625" spans="3:4" ht="12.95" customHeight="1">
      <c r="C6625" s="86"/>
      <c r="D6625" s="86"/>
    </row>
    <row r="6626" spans="3:4" ht="12.95" customHeight="1">
      <c r="C6626" s="86"/>
      <c r="D6626" s="86"/>
    </row>
    <row r="6627" spans="3:4" ht="12.95" customHeight="1">
      <c r="C6627" s="86"/>
      <c r="D6627" s="86"/>
    </row>
    <row r="6628" spans="3:4" ht="12.95" customHeight="1">
      <c r="C6628" s="86"/>
      <c r="D6628" s="86"/>
    </row>
    <row r="6629" spans="3:4" ht="12.95" customHeight="1">
      <c r="C6629" s="86"/>
      <c r="D6629" s="86"/>
    </row>
    <row r="6630" spans="3:4" ht="12.95" customHeight="1">
      <c r="C6630" s="86"/>
      <c r="D6630" s="86"/>
    </row>
    <row r="6631" spans="3:4" ht="12.95" customHeight="1">
      <c r="C6631" s="86"/>
      <c r="D6631" s="86"/>
    </row>
    <row r="6632" spans="3:4" ht="12.95" customHeight="1">
      <c r="C6632" s="86"/>
      <c r="D6632" s="86"/>
    </row>
    <row r="6633" spans="3:4" ht="12.95" customHeight="1">
      <c r="C6633" s="86"/>
      <c r="D6633" s="86"/>
    </row>
    <row r="6634" spans="3:4" ht="12.95" customHeight="1">
      <c r="C6634" s="86"/>
      <c r="D6634" s="86"/>
    </row>
    <row r="6635" spans="3:4" ht="12.95" customHeight="1">
      <c r="C6635" s="86"/>
      <c r="D6635" s="86"/>
    </row>
    <row r="6636" spans="3:4" ht="12.95" customHeight="1">
      <c r="C6636" s="86"/>
      <c r="D6636" s="86"/>
    </row>
    <row r="6637" spans="3:4" ht="12.95" customHeight="1">
      <c r="C6637" s="86"/>
      <c r="D6637" s="86"/>
    </row>
    <row r="6638" spans="3:4" ht="12.95" customHeight="1">
      <c r="C6638" s="86"/>
      <c r="D6638" s="86"/>
    </row>
    <row r="6639" spans="3:4" ht="12.95" customHeight="1">
      <c r="C6639" s="86"/>
      <c r="D6639" s="86"/>
    </row>
    <row r="6640" spans="3:4" ht="12.95" customHeight="1">
      <c r="C6640" s="86"/>
      <c r="D6640" s="86"/>
    </row>
    <row r="6641" spans="3:4" ht="12.95" customHeight="1">
      <c r="C6641" s="86"/>
      <c r="D6641" s="86"/>
    </row>
    <row r="6642" spans="3:4" ht="12.95" customHeight="1">
      <c r="C6642" s="86"/>
      <c r="D6642" s="86"/>
    </row>
    <row r="6643" spans="3:4" ht="12.95" customHeight="1">
      <c r="C6643" s="86"/>
      <c r="D6643" s="86"/>
    </row>
    <row r="6644" spans="3:4" ht="12.95" customHeight="1">
      <c r="C6644" s="86"/>
      <c r="D6644" s="86"/>
    </row>
    <row r="6645" spans="3:4" ht="12.95" customHeight="1">
      <c r="C6645" s="86"/>
      <c r="D6645" s="86"/>
    </row>
    <row r="6646" spans="3:4" ht="12.95" customHeight="1">
      <c r="C6646" s="86"/>
      <c r="D6646" s="86"/>
    </row>
    <row r="6647" spans="3:4" ht="12.95" customHeight="1">
      <c r="C6647" s="86"/>
      <c r="D6647" s="86"/>
    </row>
    <row r="6648" spans="3:4" ht="12.95" customHeight="1">
      <c r="C6648" s="86"/>
      <c r="D6648" s="86"/>
    </row>
    <row r="6649" spans="3:4" ht="12.95" customHeight="1">
      <c r="C6649" s="86"/>
      <c r="D6649" s="86"/>
    </row>
    <row r="6650" spans="3:4" ht="12.95" customHeight="1">
      <c r="C6650" s="86"/>
      <c r="D6650" s="86"/>
    </row>
    <row r="6651" spans="3:4" ht="12.95" customHeight="1">
      <c r="C6651" s="86"/>
      <c r="D6651" s="86"/>
    </row>
    <row r="6652" spans="3:4" ht="12.95" customHeight="1">
      <c r="C6652" s="86"/>
      <c r="D6652" s="86"/>
    </row>
    <row r="6653" spans="3:4" ht="12.95" customHeight="1">
      <c r="C6653" s="86"/>
      <c r="D6653" s="86"/>
    </row>
    <row r="6654" spans="3:4" ht="12.95" customHeight="1">
      <c r="C6654" s="86"/>
      <c r="D6654" s="86"/>
    </row>
    <row r="6655" spans="3:4" ht="12.95" customHeight="1">
      <c r="C6655" s="86"/>
      <c r="D6655" s="86"/>
    </row>
    <row r="6656" spans="3:4" ht="12.95" customHeight="1">
      <c r="C6656" s="86"/>
      <c r="D6656" s="86"/>
    </row>
    <row r="6657" spans="3:4" ht="12.95" customHeight="1">
      <c r="C6657" s="86"/>
      <c r="D6657" s="86"/>
    </row>
    <row r="6658" spans="3:4" ht="12.95" customHeight="1">
      <c r="C6658" s="86"/>
      <c r="D6658" s="86"/>
    </row>
    <row r="6659" spans="3:4" ht="12.95" customHeight="1">
      <c r="C6659" s="86"/>
      <c r="D6659" s="86"/>
    </row>
    <row r="6660" spans="3:4" ht="12.95" customHeight="1">
      <c r="C6660" s="86"/>
      <c r="D6660" s="86"/>
    </row>
    <row r="6661" spans="3:4" ht="12.95" customHeight="1">
      <c r="C6661" s="86"/>
      <c r="D6661" s="86"/>
    </row>
    <row r="6662" spans="3:4" ht="12.95" customHeight="1">
      <c r="C6662" s="86"/>
      <c r="D6662" s="86"/>
    </row>
    <row r="6663" spans="3:4" ht="12.95" customHeight="1">
      <c r="C6663" s="86"/>
      <c r="D6663" s="86"/>
    </row>
    <row r="6664" spans="3:4" ht="12.95" customHeight="1">
      <c r="C6664" s="86"/>
      <c r="D6664" s="86"/>
    </row>
    <row r="6665" spans="3:4" ht="12.95" customHeight="1">
      <c r="C6665" s="86"/>
      <c r="D6665" s="86"/>
    </row>
    <row r="6666" spans="3:4" ht="12.95" customHeight="1">
      <c r="C6666" s="86"/>
      <c r="D6666" s="86"/>
    </row>
    <row r="6667" spans="3:4" ht="12.95" customHeight="1">
      <c r="C6667" s="86"/>
      <c r="D6667" s="86"/>
    </row>
    <row r="6668" spans="3:4" ht="12.95" customHeight="1">
      <c r="C6668" s="86"/>
      <c r="D6668" s="86"/>
    </row>
    <row r="6669" spans="3:4" ht="12.95" customHeight="1">
      <c r="C6669" s="86"/>
      <c r="D6669" s="86"/>
    </row>
    <row r="6670" spans="3:4" ht="12.95" customHeight="1">
      <c r="C6670" s="86"/>
      <c r="D6670" s="86"/>
    </row>
    <row r="6671" spans="3:4" ht="12.95" customHeight="1">
      <c r="C6671" s="86"/>
      <c r="D6671" s="86"/>
    </row>
    <row r="6672" spans="3:4" ht="12.95" customHeight="1">
      <c r="C6672" s="86"/>
      <c r="D6672" s="86"/>
    </row>
    <row r="6673" spans="3:4" ht="12.95" customHeight="1">
      <c r="C6673" s="86"/>
      <c r="D6673" s="86"/>
    </row>
    <row r="6674" spans="3:4" ht="12.95" customHeight="1">
      <c r="C6674" s="86"/>
      <c r="D6674" s="86"/>
    </row>
    <row r="6675" spans="3:4" ht="12.95" customHeight="1">
      <c r="C6675" s="86"/>
      <c r="D6675" s="86"/>
    </row>
    <row r="6676" spans="3:4" ht="12.95" customHeight="1">
      <c r="C6676" s="86"/>
      <c r="D6676" s="86"/>
    </row>
    <row r="6677" spans="3:4" ht="12.95" customHeight="1">
      <c r="C6677" s="86"/>
      <c r="D6677" s="86"/>
    </row>
    <row r="6678" spans="3:4" ht="12.95" customHeight="1">
      <c r="C6678" s="86"/>
      <c r="D6678" s="86"/>
    </row>
    <row r="6679" spans="3:4" ht="12.95" customHeight="1">
      <c r="C6679" s="86"/>
      <c r="D6679" s="86"/>
    </row>
    <row r="6680" spans="3:4" ht="12.95" customHeight="1">
      <c r="C6680" s="86"/>
      <c r="D6680" s="86"/>
    </row>
    <row r="6681" spans="3:4" ht="12.95" customHeight="1">
      <c r="C6681" s="86"/>
      <c r="D6681" s="86"/>
    </row>
    <row r="6682" spans="3:4" ht="12.95" customHeight="1">
      <c r="C6682" s="86"/>
      <c r="D6682" s="86"/>
    </row>
    <row r="6683" spans="3:4" ht="12.95" customHeight="1">
      <c r="C6683" s="86"/>
      <c r="D6683" s="86"/>
    </row>
    <row r="6684" spans="3:4" ht="12.95" customHeight="1">
      <c r="C6684" s="86"/>
      <c r="D6684" s="86"/>
    </row>
    <row r="6685" spans="3:4" ht="12.95" customHeight="1">
      <c r="C6685" s="86"/>
      <c r="D6685" s="86"/>
    </row>
    <row r="6686" spans="3:4" ht="12.95" customHeight="1">
      <c r="C6686" s="86"/>
      <c r="D6686" s="86"/>
    </row>
    <row r="6687" spans="3:4" ht="12.95" customHeight="1">
      <c r="C6687" s="86"/>
      <c r="D6687" s="86"/>
    </row>
    <row r="6688" spans="3:4" ht="12.95" customHeight="1">
      <c r="C6688" s="86"/>
      <c r="D6688" s="86"/>
    </row>
    <row r="6689" spans="3:4" ht="12.95" customHeight="1">
      <c r="C6689" s="86"/>
      <c r="D6689" s="86"/>
    </row>
    <row r="6690" spans="3:4" ht="12.95" customHeight="1">
      <c r="C6690" s="86"/>
      <c r="D6690" s="86"/>
    </row>
    <row r="6691" spans="3:4" ht="12.95" customHeight="1">
      <c r="C6691" s="86"/>
      <c r="D6691" s="86"/>
    </row>
    <row r="6692" spans="3:4" ht="12.95" customHeight="1">
      <c r="C6692" s="86"/>
      <c r="D6692" s="86"/>
    </row>
    <row r="6693" spans="3:4" ht="12.95" customHeight="1">
      <c r="C6693" s="86"/>
      <c r="D6693" s="86"/>
    </row>
    <row r="6694" spans="3:4" ht="12.95" customHeight="1">
      <c r="C6694" s="86"/>
      <c r="D6694" s="86"/>
    </row>
    <row r="6695" spans="3:4" ht="12.95" customHeight="1">
      <c r="C6695" s="86"/>
      <c r="D6695" s="86"/>
    </row>
    <row r="6696" spans="3:4" ht="12.95" customHeight="1">
      <c r="C6696" s="86"/>
      <c r="D6696" s="86"/>
    </row>
    <row r="6697" spans="3:4" ht="12.95" customHeight="1">
      <c r="C6697" s="86"/>
      <c r="D6697" s="86"/>
    </row>
    <row r="6698" spans="3:4" ht="12.95" customHeight="1">
      <c r="C6698" s="86"/>
      <c r="D6698" s="86"/>
    </row>
    <row r="6699" spans="3:4" ht="12.95" customHeight="1">
      <c r="C6699" s="86"/>
      <c r="D6699" s="86"/>
    </row>
    <row r="6700" spans="3:4" ht="12.95" customHeight="1">
      <c r="C6700" s="86"/>
      <c r="D6700" s="86"/>
    </row>
    <row r="6701" spans="3:4" ht="12.95" customHeight="1">
      <c r="C6701" s="86"/>
      <c r="D6701" s="86"/>
    </row>
    <row r="6702" spans="3:4" ht="12.95" customHeight="1">
      <c r="C6702" s="86"/>
      <c r="D6702" s="86"/>
    </row>
    <row r="6703" spans="3:4" ht="12.95" customHeight="1">
      <c r="C6703" s="86"/>
      <c r="D6703" s="86"/>
    </row>
    <row r="6704" spans="3:4" ht="12.95" customHeight="1">
      <c r="C6704" s="86"/>
      <c r="D6704" s="86"/>
    </row>
    <row r="6705" spans="3:4" ht="12.95" customHeight="1">
      <c r="C6705" s="86"/>
      <c r="D6705" s="86"/>
    </row>
    <row r="6706" spans="3:4" ht="12.95" customHeight="1">
      <c r="C6706" s="86"/>
      <c r="D6706" s="86"/>
    </row>
    <row r="6707" spans="3:4" ht="12.95" customHeight="1">
      <c r="C6707" s="86"/>
      <c r="D6707" s="86"/>
    </row>
    <row r="6708" spans="3:4" ht="12.95" customHeight="1">
      <c r="C6708" s="86"/>
      <c r="D6708" s="86"/>
    </row>
    <row r="6709" spans="3:4" ht="12.95" customHeight="1">
      <c r="C6709" s="86"/>
      <c r="D6709" s="86"/>
    </row>
    <row r="6710" spans="3:4" ht="12.95" customHeight="1">
      <c r="C6710" s="86"/>
      <c r="D6710" s="86"/>
    </row>
    <row r="6711" spans="3:4" ht="12.95" customHeight="1">
      <c r="C6711" s="86"/>
      <c r="D6711" s="86"/>
    </row>
    <row r="6712" spans="3:4" ht="12.95" customHeight="1">
      <c r="C6712" s="86"/>
      <c r="D6712" s="86"/>
    </row>
    <row r="6713" spans="3:4" ht="12.95" customHeight="1">
      <c r="C6713" s="86"/>
      <c r="D6713" s="86"/>
    </row>
    <row r="6714" spans="3:4" ht="12.95" customHeight="1">
      <c r="C6714" s="86"/>
      <c r="D6714" s="86"/>
    </row>
    <row r="6715" spans="3:4" ht="12.95" customHeight="1">
      <c r="C6715" s="86"/>
      <c r="D6715" s="86"/>
    </row>
    <row r="6716" spans="3:4" ht="12.95" customHeight="1">
      <c r="C6716" s="86"/>
      <c r="D6716" s="86"/>
    </row>
    <row r="6717" spans="3:4" ht="12.95" customHeight="1">
      <c r="C6717" s="86"/>
      <c r="D6717" s="86"/>
    </row>
    <row r="6718" spans="3:4" ht="12.95" customHeight="1">
      <c r="C6718" s="86"/>
      <c r="D6718" s="86"/>
    </row>
    <row r="6719" spans="3:4" ht="12.95" customHeight="1">
      <c r="C6719" s="86"/>
      <c r="D6719" s="86"/>
    </row>
    <row r="6720" spans="3:4" ht="12.95" customHeight="1">
      <c r="C6720" s="86"/>
      <c r="D6720" s="86"/>
    </row>
    <row r="6721" spans="3:4" ht="12.95" customHeight="1">
      <c r="C6721" s="86"/>
      <c r="D6721" s="86"/>
    </row>
    <row r="6722" spans="3:4" ht="12.95" customHeight="1">
      <c r="C6722" s="86"/>
      <c r="D6722" s="86"/>
    </row>
    <row r="6723" spans="3:4" ht="12.95" customHeight="1">
      <c r="C6723" s="86"/>
      <c r="D6723" s="86"/>
    </row>
    <row r="6724" spans="3:4" ht="12.95" customHeight="1">
      <c r="C6724" s="86"/>
      <c r="D6724" s="86"/>
    </row>
    <row r="6725" spans="3:4" ht="12.95" customHeight="1">
      <c r="C6725" s="86"/>
      <c r="D6725" s="86"/>
    </row>
    <row r="6726" spans="3:4" ht="12.95" customHeight="1">
      <c r="C6726" s="86"/>
      <c r="D6726" s="86"/>
    </row>
    <row r="6727" spans="3:4" ht="12.95" customHeight="1">
      <c r="C6727" s="86"/>
      <c r="D6727" s="86"/>
    </row>
    <row r="6728" spans="3:4" ht="12.95" customHeight="1">
      <c r="C6728" s="86"/>
      <c r="D6728" s="86"/>
    </row>
    <row r="6729" spans="3:4" ht="12.95" customHeight="1">
      <c r="C6729" s="86"/>
      <c r="D6729" s="86"/>
    </row>
    <row r="6730" spans="3:4" ht="12.95" customHeight="1">
      <c r="C6730" s="86"/>
      <c r="D6730" s="86"/>
    </row>
    <row r="6731" spans="3:4" ht="12.95" customHeight="1">
      <c r="C6731" s="86"/>
      <c r="D6731" s="86"/>
    </row>
    <row r="6732" spans="3:4" ht="12.95" customHeight="1">
      <c r="C6732" s="86"/>
      <c r="D6732" s="86"/>
    </row>
    <row r="6733" spans="3:4" ht="12.95" customHeight="1">
      <c r="C6733" s="86"/>
      <c r="D6733" s="86"/>
    </row>
    <row r="6734" spans="3:4" ht="12.95" customHeight="1">
      <c r="C6734" s="86"/>
      <c r="D6734" s="86"/>
    </row>
    <row r="6735" spans="3:4" ht="12.95" customHeight="1">
      <c r="C6735" s="86"/>
      <c r="D6735" s="86"/>
    </row>
    <row r="6736" spans="3:4" ht="12.95" customHeight="1">
      <c r="C6736" s="86"/>
      <c r="D6736" s="86"/>
    </row>
    <row r="6737" spans="3:4" ht="12.95" customHeight="1">
      <c r="C6737" s="86"/>
      <c r="D6737" s="86"/>
    </row>
    <row r="6738" spans="3:4" ht="12.95" customHeight="1">
      <c r="C6738" s="86"/>
      <c r="D6738" s="86"/>
    </row>
    <row r="6739" spans="3:4" ht="12.95" customHeight="1">
      <c r="C6739" s="86"/>
      <c r="D6739" s="86"/>
    </row>
    <row r="6740" spans="3:4" ht="12.95" customHeight="1">
      <c r="C6740" s="86"/>
      <c r="D6740" s="86"/>
    </row>
    <row r="6741" spans="3:4" ht="12.95" customHeight="1">
      <c r="C6741" s="86"/>
      <c r="D6741" s="86"/>
    </row>
    <row r="6742" spans="3:4" ht="12.95" customHeight="1">
      <c r="C6742" s="86"/>
      <c r="D6742" s="86"/>
    </row>
    <row r="6743" spans="3:4" ht="12.95" customHeight="1">
      <c r="C6743" s="86"/>
      <c r="D6743" s="86"/>
    </row>
    <row r="6744" spans="3:4" ht="12.95" customHeight="1">
      <c r="C6744" s="86"/>
      <c r="D6744" s="86"/>
    </row>
    <row r="6745" spans="3:4" ht="12.95" customHeight="1">
      <c r="C6745" s="86"/>
      <c r="D6745" s="86"/>
    </row>
    <row r="6746" spans="3:4" ht="12.95" customHeight="1">
      <c r="C6746" s="86"/>
      <c r="D6746" s="86"/>
    </row>
    <row r="6747" spans="3:4" ht="12.95" customHeight="1">
      <c r="C6747" s="86"/>
      <c r="D6747" s="86"/>
    </row>
    <row r="6748" spans="3:4" ht="12.95" customHeight="1">
      <c r="C6748" s="86"/>
      <c r="D6748" s="86"/>
    </row>
    <row r="6749" spans="3:4" ht="12.95" customHeight="1">
      <c r="C6749" s="86"/>
      <c r="D6749" s="86"/>
    </row>
    <row r="6750" spans="3:4" ht="12.95" customHeight="1">
      <c r="C6750" s="86"/>
      <c r="D6750" s="86"/>
    </row>
    <row r="6751" spans="3:4" ht="12.95" customHeight="1">
      <c r="C6751" s="86"/>
      <c r="D6751" s="86"/>
    </row>
    <row r="6752" spans="3:4" ht="12.95" customHeight="1">
      <c r="C6752" s="86"/>
      <c r="D6752" s="86"/>
    </row>
    <row r="6753" spans="3:4" ht="12.95" customHeight="1">
      <c r="C6753" s="86"/>
      <c r="D6753" s="86"/>
    </row>
    <row r="6754" spans="3:4" ht="12.95" customHeight="1">
      <c r="C6754" s="86"/>
      <c r="D6754" s="86"/>
    </row>
    <row r="6755" spans="3:4" ht="12.95" customHeight="1">
      <c r="C6755" s="86"/>
      <c r="D6755" s="86"/>
    </row>
    <row r="6756" spans="3:4" ht="12.95" customHeight="1">
      <c r="C6756" s="86"/>
      <c r="D6756" s="86"/>
    </row>
    <row r="6757" spans="3:4" ht="12.95" customHeight="1">
      <c r="C6757" s="86"/>
      <c r="D6757" s="86"/>
    </row>
    <row r="6758" spans="3:4" ht="12.95" customHeight="1">
      <c r="C6758" s="86"/>
      <c r="D6758" s="86"/>
    </row>
    <row r="6759" spans="3:4" ht="12.95" customHeight="1">
      <c r="C6759" s="86"/>
      <c r="D6759" s="86"/>
    </row>
    <row r="6760" spans="3:4" ht="12.95" customHeight="1">
      <c r="C6760" s="86"/>
      <c r="D6760" s="86"/>
    </row>
    <row r="6761" spans="3:4" ht="12.95" customHeight="1">
      <c r="C6761" s="86"/>
      <c r="D6761" s="86"/>
    </row>
    <row r="6762" spans="3:4" ht="12.95" customHeight="1">
      <c r="C6762" s="86"/>
      <c r="D6762" s="86"/>
    </row>
    <row r="6763" spans="3:4" ht="12.95" customHeight="1">
      <c r="C6763" s="86"/>
      <c r="D6763" s="86"/>
    </row>
    <row r="6764" spans="3:4" ht="12.95" customHeight="1">
      <c r="C6764" s="86"/>
      <c r="D6764" s="86"/>
    </row>
    <row r="6765" spans="3:4" ht="12.95" customHeight="1">
      <c r="C6765" s="86"/>
      <c r="D6765" s="86"/>
    </row>
    <row r="6766" spans="3:4" ht="12.95" customHeight="1">
      <c r="C6766" s="86"/>
      <c r="D6766" s="86"/>
    </row>
    <row r="6767" spans="3:4" ht="12.95" customHeight="1">
      <c r="C6767" s="86"/>
      <c r="D6767" s="86"/>
    </row>
    <row r="6768" spans="3:4" ht="12.95" customHeight="1">
      <c r="C6768" s="86"/>
      <c r="D6768" s="86"/>
    </row>
    <row r="6769" spans="3:4" ht="12.95" customHeight="1">
      <c r="C6769" s="86"/>
      <c r="D6769" s="86"/>
    </row>
    <row r="6770" spans="3:4" ht="12.95" customHeight="1">
      <c r="C6770" s="86"/>
      <c r="D6770" s="86"/>
    </row>
    <row r="6771" spans="3:4" ht="12.95" customHeight="1">
      <c r="C6771" s="86"/>
      <c r="D6771" s="86"/>
    </row>
    <row r="6772" spans="3:4" ht="12.95" customHeight="1">
      <c r="C6772" s="86"/>
      <c r="D6772" s="86"/>
    </row>
    <row r="6773" spans="3:4" ht="12.95" customHeight="1">
      <c r="C6773" s="86"/>
      <c r="D6773" s="86"/>
    </row>
    <row r="6774" spans="3:4" ht="12.95" customHeight="1">
      <c r="C6774" s="86"/>
      <c r="D6774" s="86"/>
    </row>
    <row r="6775" spans="3:4" ht="12.95" customHeight="1">
      <c r="C6775" s="86"/>
      <c r="D6775" s="86"/>
    </row>
    <row r="6776" spans="3:4" ht="12.95" customHeight="1">
      <c r="C6776" s="86"/>
      <c r="D6776" s="86"/>
    </row>
    <row r="6777" spans="3:4" ht="12.95" customHeight="1">
      <c r="C6777" s="86"/>
      <c r="D6777" s="86"/>
    </row>
    <row r="6778" spans="3:4" ht="12.95" customHeight="1">
      <c r="C6778" s="86"/>
      <c r="D6778" s="86"/>
    </row>
    <row r="6779" spans="3:4" ht="12.95" customHeight="1">
      <c r="C6779" s="86"/>
      <c r="D6779" s="86"/>
    </row>
    <row r="6780" spans="3:4" ht="12.95" customHeight="1">
      <c r="C6780" s="86"/>
      <c r="D6780" s="86"/>
    </row>
    <row r="6781" spans="3:4" ht="12.95" customHeight="1">
      <c r="C6781" s="86"/>
      <c r="D6781" s="86"/>
    </row>
    <row r="6782" spans="3:4" ht="12.95" customHeight="1">
      <c r="C6782" s="86"/>
      <c r="D6782" s="86"/>
    </row>
    <row r="6783" spans="3:4" ht="12.95" customHeight="1">
      <c r="C6783" s="86"/>
      <c r="D6783" s="86"/>
    </row>
    <row r="6784" spans="3:4" ht="12.95" customHeight="1">
      <c r="C6784" s="86"/>
      <c r="D6784" s="86"/>
    </row>
    <row r="6785" spans="3:4" ht="12.95" customHeight="1">
      <c r="C6785" s="86"/>
      <c r="D6785" s="86"/>
    </row>
    <row r="6786" spans="3:4" ht="12.95" customHeight="1">
      <c r="C6786" s="86"/>
      <c r="D6786" s="86"/>
    </row>
    <row r="6787" spans="3:4" ht="12.95" customHeight="1">
      <c r="C6787" s="86"/>
      <c r="D6787" s="86"/>
    </row>
    <row r="6788" spans="3:4" ht="12.95" customHeight="1">
      <c r="C6788" s="86"/>
      <c r="D6788" s="86"/>
    </row>
    <row r="6789" spans="3:4" ht="12.95" customHeight="1">
      <c r="C6789" s="86"/>
      <c r="D6789" s="86"/>
    </row>
    <row r="6790" spans="3:4" ht="12.95" customHeight="1">
      <c r="C6790" s="86"/>
      <c r="D6790" s="86"/>
    </row>
    <row r="6791" spans="3:4" ht="12.95" customHeight="1">
      <c r="C6791" s="86"/>
      <c r="D6791" s="86"/>
    </row>
    <row r="6792" spans="3:4" ht="12.95" customHeight="1">
      <c r="C6792" s="86"/>
      <c r="D6792" s="86"/>
    </row>
    <row r="6793" spans="3:4" ht="12.95" customHeight="1">
      <c r="C6793" s="86"/>
      <c r="D6793" s="86"/>
    </row>
    <row r="6794" spans="3:4" ht="12.95" customHeight="1">
      <c r="C6794" s="86"/>
      <c r="D6794" s="86"/>
    </row>
    <row r="6795" spans="3:4" ht="12.95" customHeight="1">
      <c r="C6795" s="86"/>
      <c r="D6795" s="86"/>
    </row>
    <row r="6796" spans="3:4" ht="12.95" customHeight="1">
      <c r="C6796" s="86"/>
      <c r="D6796" s="86"/>
    </row>
    <row r="6797" spans="3:4" ht="12.95" customHeight="1">
      <c r="C6797" s="86"/>
      <c r="D6797" s="86"/>
    </row>
    <row r="6798" spans="3:4" ht="12.95" customHeight="1">
      <c r="C6798" s="86"/>
      <c r="D6798" s="86"/>
    </row>
    <row r="6799" spans="3:4" ht="12.95" customHeight="1">
      <c r="C6799" s="86"/>
      <c r="D6799" s="86"/>
    </row>
    <row r="6800" spans="3:4" ht="12.95" customHeight="1">
      <c r="C6800" s="86"/>
      <c r="D6800" s="86"/>
    </row>
    <row r="6801" spans="3:4" ht="12.95" customHeight="1">
      <c r="C6801" s="86"/>
      <c r="D6801" s="86"/>
    </row>
    <row r="6802" spans="3:4" ht="12.95" customHeight="1">
      <c r="C6802" s="86"/>
      <c r="D6802" s="86"/>
    </row>
    <row r="6803" spans="3:4" ht="12.95" customHeight="1">
      <c r="C6803" s="86"/>
      <c r="D6803" s="86"/>
    </row>
    <row r="6804" spans="3:4" ht="12.95" customHeight="1">
      <c r="C6804" s="86"/>
      <c r="D6804" s="86"/>
    </row>
    <row r="6805" spans="3:4" ht="12.95" customHeight="1">
      <c r="C6805" s="86"/>
      <c r="D6805" s="86"/>
    </row>
    <row r="6806" spans="3:4" ht="12.95" customHeight="1">
      <c r="C6806" s="86"/>
      <c r="D6806" s="86"/>
    </row>
    <row r="6807" spans="3:4" ht="12.95" customHeight="1">
      <c r="C6807" s="86"/>
      <c r="D6807" s="86"/>
    </row>
    <row r="6808" spans="3:4" ht="12.95" customHeight="1">
      <c r="C6808" s="86"/>
      <c r="D6808" s="86"/>
    </row>
    <row r="6809" spans="3:4" ht="12.95" customHeight="1">
      <c r="C6809" s="86"/>
      <c r="D6809" s="86"/>
    </row>
    <row r="6810" spans="3:4" ht="12.95" customHeight="1">
      <c r="C6810" s="86"/>
      <c r="D6810" s="86"/>
    </row>
    <row r="6811" spans="3:4" ht="12.95" customHeight="1">
      <c r="C6811" s="86"/>
      <c r="D6811" s="86"/>
    </row>
    <row r="6812" spans="3:4" ht="12.95" customHeight="1">
      <c r="C6812" s="86"/>
      <c r="D6812" s="86"/>
    </row>
    <row r="6813" spans="3:4" ht="12.95" customHeight="1">
      <c r="C6813" s="86"/>
      <c r="D6813" s="86"/>
    </row>
    <row r="6814" spans="3:4" ht="12.95" customHeight="1">
      <c r="C6814" s="86"/>
      <c r="D6814" s="86"/>
    </row>
    <row r="6815" spans="3:4" ht="12.95" customHeight="1">
      <c r="C6815" s="86"/>
      <c r="D6815" s="86"/>
    </row>
    <row r="6816" spans="3:4" ht="12.95" customHeight="1">
      <c r="C6816" s="86"/>
      <c r="D6816" s="86"/>
    </row>
    <row r="6817" spans="3:4" ht="12.95" customHeight="1">
      <c r="C6817" s="86"/>
      <c r="D6817" s="86"/>
    </row>
    <row r="6818" spans="3:4" ht="12.95" customHeight="1">
      <c r="C6818" s="86"/>
      <c r="D6818" s="86"/>
    </row>
    <row r="6819" spans="3:4" ht="12.95" customHeight="1">
      <c r="C6819" s="86"/>
      <c r="D6819" s="86"/>
    </row>
    <row r="6820" spans="3:4" ht="12.95" customHeight="1">
      <c r="C6820" s="86"/>
      <c r="D6820" s="86"/>
    </row>
    <row r="6821" spans="3:4" ht="12.95" customHeight="1">
      <c r="C6821" s="86"/>
      <c r="D6821" s="86"/>
    </row>
    <row r="6822" spans="3:4" ht="12.95" customHeight="1">
      <c r="C6822" s="86"/>
      <c r="D6822" s="86"/>
    </row>
    <row r="6823" spans="3:4" ht="12.95" customHeight="1">
      <c r="C6823" s="86"/>
      <c r="D6823" s="86"/>
    </row>
    <row r="6824" spans="3:4" ht="12.95" customHeight="1">
      <c r="C6824" s="86"/>
      <c r="D6824" s="86"/>
    </row>
    <row r="6825" spans="3:4" ht="12.95" customHeight="1">
      <c r="C6825" s="86"/>
      <c r="D6825" s="86"/>
    </row>
    <row r="6826" spans="3:4" ht="12.95" customHeight="1">
      <c r="C6826" s="86"/>
      <c r="D6826" s="86"/>
    </row>
    <row r="6827" spans="3:4" ht="12.95" customHeight="1">
      <c r="C6827" s="86"/>
      <c r="D6827" s="86"/>
    </row>
    <row r="6828" spans="3:4" ht="12.95" customHeight="1">
      <c r="C6828" s="86"/>
      <c r="D6828" s="86"/>
    </row>
    <row r="6829" spans="3:4" ht="12.95" customHeight="1">
      <c r="C6829" s="86"/>
      <c r="D6829" s="86"/>
    </row>
    <row r="6830" spans="3:4" ht="12.95" customHeight="1">
      <c r="C6830" s="86"/>
      <c r="D6830" s="86"/>
    </row>
    <row r="6831" spans="3:4" ht="12.95" customHeight="1">
      <c r="C6831" s="86"/>
      <c r="D6831" s="86"/>
    </row>
    <row r="6832" spans="3:4" ht="12.95" customHeight="1">
      <c r="C6832" s="86"/>
      <c r="D6832" s="86"/>
    </row>
    <row r="6833" spans="3:4" ht="12.95" customHeight="1">
      <c r="C6833" s="86"/>
      <c r="D6833" s="86"/>
    </row>
    <row r="6834" spans="3:4" ht="12.95" customHeight="1">
      <c r="C6834" s="86"/>
      <c r="D6834" s="86"/>
    </row>
    <row r="6835" spans="3:4" ht="12.95" customHeight="1">
      <c r="C6835" s="86"/>
      <c r="D6835" s="86"/>
    </row>
    <row r="6836" spans="3:4" ht="12.95" customHeight="1">
      <c r="C6836" s="86"/>
      <c r="D6836" s="86"/>
    </row>
    <row r="6837" spans="3:4" ht="12.95" customHeight="1">
      <c r="C6837" s="86"/>
      <c r="D6837" s="86"/>
    </row>
    <row r="6838" spans="3:4" ht="12.95" customHeight="1">
      <c r="C6838" s="86"/>
      <c r="D6838" s="86"/>
    </row>
    <row r="6839" spans="3:4" ht="12.95" customHeight="1">
      <c r="C6839" s="86"/>
      <c r="D6839" s="86"/>
    </row>
    <row r="6840" spans="3:4" ht="12.95" customHeight="1">
      <c r="C6840" s="86"/>
      <c r="D6840" s="86"/>
    </row>
    <row r="6841" spans="3:4" ht="12.95" customHeight="1">
      <c r="C6841" s="86"/>
      <c r="D6841" s="86"/>
    </row>
    <row r="6842" spans="3:4" ht="12.95" customHeight="1">
      <c r="C6842" s="86"/>
      <c r="D6842" s="86"/>
    </row>
    <row r="6843" spans="3:4" ht="12.95" customHeight="1">
      <c r="C6843" s="86"/>
      <c r="D6843" s="86"/>
    </row>
    <row r="6844" spans="3:4" ht="12.95" customHeight="1">
      <c r="C6844" s="86"/>
      <c r="D6844" s="86"/>
    </row>
    <row r="6845" spans="3:4" ht="12.95" customHeight="1">
      <c r="C6845" s="86"/>
      <c r="D6845" s="86"/>
    </row>
    <row r="6846" spans="3:4" ht="12.95" customHeight="1">
      <c r="C6846" s="86"/>
      <c r="D6846" s="86"/>
    </row>
    <row r="6847" spans="3:4" ht="12.95" customHeight="1">
      <c r="C6847" s="86"/>
      <c r="D6847" s="86"/>
    </row>
    <row r="6848" spans="3:4" ht="12.95" customHeight="1">
      <c r="C6848" s="86"/>
      <c r="D6848" s="86"/>
    </row>
    <row r="6849" spans="3:4" ht="12.95" customHeight="1">
      <c r="C6849" s="86"/>
      <c r="D6849" s="86"/>
    </row>
    <row r="6850" spans="3:4" ht="12.95" customHeight="1">
      <c r="C6850" s="86"/>
      <c r="D6850" s="86"/>
    </row>
    <row r="6851" spans="3:4" ht="12.95" customHeight="1">
      <c r="C6851" s="86"/>
      <c r="D6851" s="86"/>
    </row>
    <row r="6852" spans="3:4" ht="12.95" customHeight="1">
      <c r="C6852" s="86"/>
      <c r="D6852" s="86"/>
    </row>
    <row r="6853" spans="3:4" ht="12.95" customHeight="1">
      <c r="C6853" s="86"/>
      <c r="D6853" s="86"/>
    </row>
    <row r="6854" spans="3:4" ht="12.95" customHeight="1">
      <c r="C6854" s="86"/>
      <c r="D6854" s="86"/>
    </row>
    <row r="6855" spans="3:4" ht="12.95" customHeight="1">
      <c r="C6855" s="86"/>
      <c r="D6855" s="86"/>
    </row>
    <row r="6856" spans="3:4" ht="12.95" customHeight="1">
      <c r="C6856" s="86"/>
      <c r="D6856" s="86"/>
    </row>
    <row r="6857" spans="3:4" ht="12.95" customHeight="1">
      <c r="C6857" s="86"/>
      <c r="D6857" s="86"/>
    </row>
    <row r="6858" spans="3:4" ht="12.95" customHeight="1">
      <c r="C6858" s="86"/>
      <c r="D6858" s="86"/>
    </row>
    <row r="6859" spans="3:4" ht="12.95" customHeight="1">
      <c r="C6859" s="86"/>
      <c r="D6859" s="86"/>
    </row>
    <row r="6860" spans="3:4" ht="12.95" customHeight="1">
      <c r="C6860" s="86"/>
      <c r="D6860" s="86"/>
    </row>
    <row r="6861" spans="3:4" ht="12.95" customHeight="1">
      <c r="C6861" s="86"/>
      <c r="D6861" s="86"/>
    </row>
    <row r="6862" spans="3:4" ht="12.95" customHeight="1">
      <c r="C6862" s="86"/>
      <c r="D6862" s="86"/>
    </row>
    <row r="6863" spans="3:4" ht="12.95" customHeight="1">
      <c r="C6863" s="86"/>
      <c r="D6863" s="86"/>
    </row>
    <row r="6864" spans="3:4" ht="12.95" customHeight="1">
      <c r="C6864" s="86"/>
      <c r="D6864" s="86"/>
    </row>
    <row r="6865" spans="3:4" ht="12.95" customHeight="1">
      <c r="C6865" s="86"/>
      <c r="D6865" s="86"/>
    </row>
    <row r="6866" spans="3:4" ht="12.95" customHeight="1">
      <c r="C6866" s="86"/>
      <c r="D6866" s="86"/>
    </row>
    <row r="6867" spans="3:4" ht="12.95" customHeight="1">
      <c r="C6867" s="86"/>
      <c r="D6867" s="86"/>
    </row>
    <row r="6868" spans="3:4" ht="12.95" customHeight="1">
      <c r="C6868" s="86"/>
      <c r="D6868" s="86"/>
    </row>
    <row r="6869" spans="3:4" ht="12.95" customHeight="1">
      <c r="C6869" s="86"/>
      <c r="D6869" s="86"/>
    </row>
    <row r="6870" spans="3:4" ht="12.95" customHeight="1">
      <c r="C6870" s="86"/>
      <c r="D6870" s="86"/>
    </row>
    <row r="6871" spans="3:4" ht="12.95" customHeight="1">
      <c r="C6871" s="86"/>
      <c r="D6871" s="86"/>
    </row>
    <row r="6872" spans="3:4" ht="12.95" customHeight="1">
      <c r="C6872" s="86"/>
      <c r="D6872" s="86"/>
    </row>
    <row r="6873" spans="3:4" ht="12.95" customHeight="1">
      <c r="C6873" s="86"/>
      <c r="D6873" s="86"/>
    </row>
    <row r="6874" spans="3:4" ht="12.95" customHeight="1">
      <c r="C6874" s="86"/>
      <c r="D6874" s="86"/>
    </row>
    <row r="6875" spans="3:4" ht="12.95" customHeight="1">
      <c r="C6875" s="86"/>
      <c r="D6875" s="86"/>
    </row>
    <row r="6876" spans="3:4" ht="12.95" customHeight="1">
      <c r="C6876" s="86"/>
      <c r="D6876" s="86"/>
    </row>
    <row r="6877" spans="3:4" ht="12.95" customHeight="1">
      <c r="C6877" s="86"/>
      <c r="D6877" s="86"/>
    </row>
    <row r="6878" spans="3:4" ht="12.95" customHeight="1">
      <c r="C6878" s="86"/>
      <c r="D6878" s="86"/>
    </row>
    <row r="6879" spans="3:4" ht="12.95" customHeight="1">
      <c r="C6879" s="86"/>
      <c r="D6879" s="86"/>
    </row>
    <row r="6880" spans="3:4" ht="12.95" customHeight="1">
      <c r="C6880" s="86"/>
      <c r="D6880" s="86"/>
    </row>
    <row r="6881" spans="3:4" ht="12.95" customHeight="1">
      <c r="C6881" s="86"/>
      <c r="D6881" s="86"/>
    </row>
    <row r="6882" spans="3:4" ht="12.95" customHeight="1">
      <c r="C6882" s="86"/>
      <c r="D6882" s="86"/>
    </row>
    <row r="6883" spans="3:4" ht="12.95" customHeight="1">
      <c r="C6883" s="86"/>
      <c r="D6883" s="86"/>
    </row>
    <row r="6884" spans="3:4" ht="12.95" customHeight="1">
      <c r="C6884" s="86"/>
      <c r="D6884" s="86"/>
    </row>
    <row r="6885" spans="3:4" ht="12.95" customHeight="1">
      <c r="C6885" s="86"/>
      <c r="D6885" s="86"/>
    </row>
    <row r="6886" spans="3:4" ht="12.95" customHeight="1">
      <c r="C6886" s="86"/>
      <c r="D6886" s="86"/>
    </row>
    <row r="6887" spans="3:4" ht="12.95" customHeight="1">
      <c r="C6887" s="86"/>
      <c r="D6887" s="86"/>
    </row>
    <row r="6888" spans="3:4" ht="12.95" customHeight="1">
      <c r="C6888" s="86"/>
      <c r="D6888" s="86"/>
    </row>
    <row r="6889" spans="3:4" ht="12.95" customHeight="1">
      <c r="C6889" s="86"/>
      <c r="D6889" s="86"/>
    </row>
    <row r="6890" spans="3:4" ht="12.95" customHeight="1">
      <c r="C6890" s="86"/>
      <c r="D6890" s="86"/>
    </row>
    <row r="6891" spans="3:4" ht="12.95" customHeight="1">
      <c r="C6891" s="86"/>
      <c r="D6891" s="86"/>
    </row>
    <row r="6892" spans="3:4" ht="12.95" customHeight="1">
      <c r="C6892" s="86"/>
      <c r="D6892" s="86"/>
    </row>
    <row r="6893" spans="3:4" ht="12.95" customHeight="1">
      <c r="C6893" s="86"/>
      <c r="D6893" s="86"/>
    </row>
    <row r="6894" spans="3:4" ht="12.95" customHeight="1">
      <c r="C6894" s="86"/>
      <c r="D6894" s="86"/>
    </row>
    <row r="6895" spans="3:4" ht="12.95" customHeight="1">
      <c r="C6895" s="86"/>
      <c r="D6895" s="86"/>
    </row>
    <row r="6896" spans="3:4" ht="12.95" customHeight="1">
      <c r="C6896" s="86"/>
      <c r="D6896" s="86"/>
    </row>
    <row r="6897" spans="3:4" ht="12.95" customHeight="1">
      <c r="C6897" s="86"/>
      <c r="D6897" s="86"/>
    </row>
    <row r="6898" spans="3:4" ht="12.95" customHeight="1">
      <c r="C6898" s="86"/>
      <c r="D6898" s="86"/>
    </row>
    <row r="6899" spans="3:4" ht="12.95" customHeight="1">
      <c r="C6899" s="86"/>
      <c r="D6899" s="86"/>
    </row>
    <row r="6900" spans="3:4" ht="12.95" customHeight="1">
      <c r="C6900" s="86"/>
      <c r="D6900" s="86"/>
    </row>
    <row r="6901" spans="3:4" ht="12.95" customHeight="1">
      <c r="C6901" s="86"/>
      <c r="D6901" s="86"/>
    </row>
    <row r="6902" spans="3:4" ht="12.95" customHeight="1">
      <c r="C6902" s="86"/>
      <c r="D6902" s="86"/>
    </row>
    <row r="6903" spans="3:4" ht="12.95" customHeight="1">
      <c r="C6903" s="86"/>
      <c r="D6903" s="86"/>
    </row>
    <row r="6904" spans="3:4" ht="12.95" customHeight="1">
      <c r="C6904" s="86"/>
      <c r="D6904" s="86"/>
    </row>
    <row r="6905" spans="3:4" ht="12.95" customHeight="1">
      <c r="C6905" s="86"/>
      <c r="D6905" s="86"/>
    </row>
    <row r="6906" spans="3:4" ht="12.95" customHeight="1">
      <c r="C6906" s="86"/>
      <c r="D6906" s="86"/>
    </row>
    <row r="6907" spans="3:4" ht="12.95" customHeight="1">
      <c r="C6907" s="86"/>
      <c r="D6907" s="86"/>
    </row>
    <row r="6908" spans="3:4" ht="12.95" customHeight="1">
      <c r="C6908" s="86"/>
      <c r="D6908" s="86"/>
    </row>
    <row r="6909" spans="3:4" ht="12.95" customHeight="1">
      <c r="C6909" s="86"/>
      <c r="D6909" s="86"/>
    </row>
    <row r="6910" spans="3:4" ht="12.95" customHeight="1">
      <c r="C6910" s="86"/>
      <c r="D6910" s="86"/>
    </row>
    <row r="6911" spans="3:4" ht="12.95" customHeight="1">
      <c r="C6911" s="86"/>
      <c r="D6911" s="86"/>
    </row>
    <row r="6912" spans="3:4" ht="12.95" customHeight="1">
      <c r="C6912" s="86"/>
      <c r="D6912" s="86"/>
    </row>
    <row r="6913" spans="3:4" ht="12.95" customHeight="1">
      <c r="C6913" s="86"/>
      <c r="D6913" s="86"/>
    </row>
    <row r="6914" spans="3:4" ht="12.95" customHeight="1">
      <c r="C6914" s="86"/>
      <c r="D6914" s="86"/>
    </row>
    <row r="6915" spans="3:4" ht="12.95" customHeight="1">
      <c r="C6915" s="86"/>
      <c r="D6915" s="86"/>
    </row>
    <row r="6916" spans="3:4" ht="12.95" customHeight="1">
      <c r="C6916" s="86"/>
      <c r="D6916" s="86"/>
    </row>
    <row r="6917" spans="3:4" ht="12.95" customHeight="1">
      <c r="C6917" s="86"/>
      <c r="D6917" s="86"/>
    </row>
    <row r="6918" spans="3:4" ht="12.95" customHeight="1">
      <c r="C6918" s="86"/>
      <c r="D6918" s="86"/>
    </row>
    <row r="6919" spans="3:4" ht="12.95" customHeight="1">
      <c r="C6919" s="86"/>
      <c r="D6919" s="86"/>
    </row>
    <row r="6920" spans="3:4" ht="12.95" customHeight="1">
      <c r="C6920" s="86"/>
      <c r="D6920" s="86"/>
    </row>
    <row r="6921" spans="3:4" ht="12.95" customHeight="1">
      <c r="C6921" s="86"/>
      <c r="D6921" s="86"/>
    </row>
    <row r="6922" spans="3:4" ht="12.95" customHeight="1">
      <c r="C6922" s="86"/>
      <c r="D6922" s="86"/>
    </row>
    <row r="6923" spans="3:4" ht="12.95" customHeight="1">
      <c r="C6923" s="86"/>
      <c r="D6923" s="86"/>
    </row>
    <row r="6924" spans="3:4" ht="12.95" customHeight="1">
      <c r="C6924" s="86"/>
      <c r="D6924" s="86"/>
    </row>
    <row r="6925" spans="3:4" ht="12.95" customHeight="1">
      <c r="C6925" s="86"/>
      <c r="D6925" s="86"/>
    </row>
    <row r="6926" spans="3:4" ht="12.95" customHeight="1">
      <c r="C6926" s="86"/>
      <c r="D6926" s="86"/>
    </row>
    <row r="6927" spans="3:4" ht="12.95" customHeight="1">
      <c r="C6927" s="86"/>
      <c r="D6927" s="86"/>
    </row>
    <row r="6928" spans="3:4" ht="12.95" customHeight="1">
      <c r="C6928" s="86"/>
      <c r="D6928" s="86"/>
    </row>
    <row r="6929" spans="3:4" ht="12.95" customHeight="1">
      <c r="C6929" s="86"/>
      <c r="D6929" s="86"/>
    </row>
    <row r="6930" spans="3:4" ht="12.95" customHeight="1">
      <c r="C6930" s="86"/>
      <c r="D6930" s="86"/>
    </row>
    <row r="6931" spans="3:4" ht="12.95" customHeight="1">
      <c r="C6931" s="86"/>
      <c r="D6931" s="86"/>
    </row>
    <row r="6932" spans="3:4" ht="12.95" customHeight="1">
      <c r="C6932" s="86"/>
      <c r="D6932" s="86"/>
    </row>
    <row r="6933" spans="3:4" ht="12.95" customHeight="1">
      <c r="C6933" s="86"/>
      <c r="D6933" s="86"/>
    </row>
    <row r="6934" spans="3:4" ht="12.95" customHeight="1">
      <c r="C6934" s="86"/>
      <c r="D6934" s="86"/>
    </row>
  </sheetData>
  <protectedRanges>
    <protectedRange sqref="A1140:D1151" name="Range1"/>
  </protectedRanges>
  <sortState xmlns:xlrd2="http://schemas.microsoft.com/office/spreadsheetml/2017/richdata2" ref="A21:U1167">
    <sortCondition ref="C21:C1167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2023-12-30T05:54:40Z</dcterms:modified>
</cp:coreProperties>
</file>