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72909BAB-D65C-49EA-900B-A9909A91C02D}" xr6:coauthVersionLast="47" xr6:coauthVersionMax="47" xr10:uidLastSave="{00000000-0000-0000-0000-000000000000}"/>
  <bookViews>
    <workbookView xWindow="14505" yWindow="1455" windowWidth="1423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<sst xmlns="http://schemas.openxmlformats.org/spreadsheetml/2006/main" count="54" uniqueCount="51">
  <si>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</si>
  <si>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</si>
  <si>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</si>
  <si>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</si>
  <si>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</si>
  <si>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</si>
  <si>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</si>
  <si>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</si>
  <si>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</si>
  <si>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</si>
  <si>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</si>
  <si>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</si>
  <si>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</si>
  <si>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</si>
  <si>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</si>
  <si>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</si>
  <si>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</si>
  <si>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</si>
  <si>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</si>
  <si>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</si>
  <si>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</si>
  <si>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</si>
  <si>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</si>
  <si>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</si>
  <si>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</si>
  <si>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</si>
  <si>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</si>
  <si>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</si>
  <si>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</si>
  <si>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</si>
  <si>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</si>
  <si>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</si>
  <si>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</si>
  <si>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</si>
  <si>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</si>
  <si>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</si>
  <si>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</si>
  <si>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</si>
  <si>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</si>
  <si>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</si>
  <si>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</si>
  <si>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</si>
  <si>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</si>
  <si>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</si>
  <si>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V0347 Leo</t>
  </si>
  <si>
    <t>EB</t>
  </si>
  <si>
    <t>VSX</t>
  </si>
  <si>
    <t>JBAV, 55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</si>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</sst>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V0347</a:t>
            </a:r>
            <a:r>
              <a:rPr lang="en-AU" baseline="0"/>
              <a:t> Leo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5.8290000029955991E-2</c:v>
                </c:pt>
                <c:pt idx="2">
                  <c:v>6.399500000406988E-2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-5.322908563280826E-5</c:v>
                </c:pt>
                <c:pt idx="1">
                  <c:v>5.9106637910330481E-2</c:v>
                </c:pt>
                <c:pt idx="2">
                  <c:v>6.3231591209328197E-2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7214</c:v>
                </c:pt>
                <c:pt idx="2">
                  <c:v>7717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54918.637999999999</v>
      </c>
      <c r="D7" s="29" t="s">
        <v>46</v>
      </c>
    </row>
    <row r="8" spans="1:15" x14ac:dyDescent="0.2">
      <c r="A8" t="s">
        <v>3</v>
      </c>
      <c r="C8" s="8">
        <v>0.61626499999999995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-5.322908563280826E-5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8.2007023836932753E-6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59674.418236591206</v>
      </c>
      <c r="E15" s="14" t="s">
        <v>30</v>
      </c>
      <c r="F15" s="33">
        <f ca="1">NOW()+15018.5+$C$5/24</f>
        <v>59961.740548726848</v>
      </c>
    </row>
    <row r="16" spans="1:15" x14ac:dyDescent="0.2">
      <c r="A16" s="16" t="s">
        <v>4</v>
      </c>
      <c r="B16" s="10"/>
      <c r="C16" s="17">
        <f ca="1">+C8+C12</f>
        <v>0.61627320070238367</v>
      </c>
      <c r="E16" s="14" t="s">
        <v>35</v>
      </c>
      <c r="F16" s="15">
        <f ca="1">ROUND(2*(F15-$C$7)/$C$8,0)/2+F14</f>
        <v>8184.5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467</v>
      </c>
    </row>
    <row r="18" spans="1:21" ht="14.25" thickTop="1" thickBot="1" x14ac:dyDescent="0.25">
      <c r="A18" s="16" t="s">
        <v>5</v>
      </c>
      <c r="B18" s="10"/>
      <c r="C18" s="19">
        <f ca="1">+C15</f>
        <v>59674.418236591206</v>
      </c>
      <c r="D18" s="20">
        <f ca="1">+C16</f>
        <v>0.61627320070238367</v>
      </c>
      <c r="E18" s="14" t="s">
        <v>31</v>
      </c>
      <c r="F18" s="18">
        <f ca="1">+$C$15+$C$16*F17-15018.5-$C$5/24</f>
        <v>44944.113654652552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54918.637999999999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-5.322908563280826E-5</v>
      </c>
      <c r="Q21" s="43">
        <f>+C21-15018.5</f>
        <v>39900.137999999999</v>
      </c>
    </row>
    <row r="22" spans="1:21" x14ac:dyDescent="0.2">
      <c r="A22" s="45" t="s">
        <v>47</v>
      </c>
      <c r="B22" s="46" t="s">
        <v>48</v>
      </c>
      <c r="C22" s="47">
        <v>59364.43200000003</v>
      </c>
      <c r="D22" s="45">
        <v>0.01</v>
      </c>
      <c r="E22">
        <f t="shared" ref="E22:E23" si="0">+(C22-C$7)/C$8</f>
        <v>7214.0945859330504</v>
      </c>
      <c r="F22">
        <f t="shared" ref="F22:F23" si="1">ROUND(2*E22,0)/2</f>
        <v>7214</v>
      </c>
      <c r="G22">
        <f t="shared" ref="G22:G23" si="2">+C22-(C$7+F22*C$8)</f>
        <v>5.8290000029955991E-2</v>
      </c>
      <c r="I22">
        <f t="shared" ref="I22:I23" si="3">+G22</f>
        <v>5.8290000029955991E-2</v>
      </c>
      <c r="O22">
        <f t="shared" ref="O22:O23" ca="1" si="4">+C$11+C$12*$F22</f>
        <v>5.9106637910330481E-2</v>
      </c>
      <c r="Q22" s="43">
        <f t="shared" ref="Q22:Q23" si="5">+C22-15018.5</f>
        <v>44345.93200000003</v>
      </c>
    </row>
    <row r="23" spans="1:21" x14ac:dyDescent="0.2">
      <c r="A23" s="45" t="s">
        <v>49</v>
      </c>
      <c r="B23" s="46" t="s">
        <v>50</v>
      </c>
      <c r="C23" s="47">
        <v>59674.419000000002</v>
      </c>
      <c r="D23" s="45">
        <v>7.0000000000000001E-3</v>
      </c>
      <c r="E23">
        <f t="shared" si="0"/>
        <v>7717.1038433141639</v>
      </c>
      <c r="F23">
        <f t="shared" si="1"/>
        <v>7717</v>
      </c>
      <c r="G23">
        <f t="shared" si="2"/>
        <v>6.399500000406988E-2</v>
      </c>
      <c r="I23">
        <f t="shared" si="3"/>
        <v>6.399500000406988E-2</v>
      </c>
      <c r="O23">
        <f t="shared" ca="1" si="4"/>
        <v>6.3231591209328197E-2</v>
      </c>
      <c r="Q23" s="43">
        <f t="shared" si="5"/>
        <v>44655.919000000002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2023-01-17T04:46:23Z</dcterms:modified>
</cp:coreProperties>
</file>