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132A062-6240-4433-A4A4-0E295E580CDA}" xr6:coauthVersionLast="47" xr6:coauthVersionMax="47" xr10:uidLastSave="{00000000-0000-0000-0000-000000000000}"/>
  <bookViews>
    <workbookView xWindow="14400" yWindow="165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2" i="1"/>
  <c r="F22" i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5" i="1" l="1"/>
  <c r="O24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<sst xmlns="http://schemas.openxmlformats.org/spreadsheetml/2006/main" count="58" uniqueCount="50">
  <si>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</si>
  <si>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</si>
  <si>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</si>
  <si>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</si>
  <si>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</si>
  <si>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</si>
  <si>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</si>
  <si>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</si>
  <si>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</si>
  <si>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</si>
  <si>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</si>
  <si>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</si>
  <si>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</si>
  <si>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</si>
  <si>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</si>
  <si>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</si>
  <si>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</si>
  <si>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</si>
  <si>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</si>
  <si>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</si>
  <si>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</si>
  <si>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</si>
  <si>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</si>
  <si>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</si>
  <si>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</si>
  <si>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</si>
  <si>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</si>
  <si>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</si>
  <si>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</si>
  <si>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</si>
  <si>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</si>
  <si>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</si>
  <si>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</si>
  <si>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</si>
  <si>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</si>
  <si>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</si>
  <si>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</si>
  <si>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</si>
  <si>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</si>
  <si>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</si>
  <si>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</si>
  <si>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</si>
  <si>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</si>
  <si>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</si>
  <si>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IN Lyn</t>
  </si>
  <si>
    <t>EW</t>
  </si>
  <si>
    <t>VSX</t>
  </si>
  <si>
    <t>JBAV, 60</t>
  </si>
  <si>
    <t>I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</si>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</sst>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</a:t>
            </a:r>
            <a:r>
              <a:rPr lang="en-AU" baseline="0"/>
              <a:t> Lyn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-1.5275999998266343E-2</c:v>
                </c:pt>
                <c:pt idx="2">
                  <c:v>-2.4067000013019424E-2</c:v>
                </c:pt>
                <c:pt idx="3">
                  <c:v>-2.3566999931063037E-2</c:v>
                </c:pt>
                <c:pt idx="4">
                  <c:v>-2.2867000188853126E-2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3.6552086017491506E-4</c:v>
                </c:pt>
                <c:pt idx="1">
                  <c:v>-2.032442579169675E-2</c:v>
                </c:pt>
                <c:pt idx="2">
                  <c:v>-2.1939365066560038E-2</c:v>
                </c:pt>
                <c:pt idx="3">
                  <c:v>-2.1939365066560038E-2</c:v>
                </c:pt>
                <c:pt idx="4">
                  <c:v>-2.1939365066560038E-2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11492</c:v>
                </c:pt>
                <c:pt idx="2">
                  <c:v>12389</c:v>
                </c:pt>
                <c:pt idx="3">
                  <c:v>12389</c:v>
                </c:pt>
                <c:pt idx="4">
                  <c:v>12389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54500.512999999999</v>
      </c>
      <c r="D7" s="29" t="s">
        <v>46</v>
      </c>
    </row>
    <row r="8" spans="1:15" x14ac:dyDescent="0.2">
      <c r="A8" t="s">
        <v>3</v>
      </c>
      <c r="C8" s="8">
        <v>0.41420299999999999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3.6552086017491506E-4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-1.8003782328464728E-6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59632.052027634927</v>
      </c>
      <c r="E15" s="14" t="s">
        <v>30</v>
      </c>
      <c r="F15" s="33">
        <f ca="1">NOW()+15018.5+$C$5/24</f>
        <v>60177.837785648146</v>
      </c>
    </row>
    <row r="16" spans="1:15" x14ac:dyDescent="0.2">
      <c r="A16" s="16" t="s">
        <v>4</v>
      </c>
      <c r="B16" s="10"/>
      <c r="C16" s="17">
        <f ca="1">+C8+C12</f>
        <v>0.41420119962176716</v>
      </c>
      <c r="E16" s="14" t="s">
        <v>35</v>
      </c>
      <c r="F16" s="15">
        <f ca="1">ROUND(2*(F15-$C$7)/$C$8,0)/2+F14</f>
        <v>13707.5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1318.5</v>
      </c>
    </row>
    <row r="18" spans="1:21" ht="14.25" thickTop="1" thickBot="1" x14ac:dyDescent="0.25">
      <c r="A18" s="16" t="s">
        <v>5</v>
      </c>
      <c r="B18" s="10"/>
      <c r="C18" s="19">
        <f ca="1">+C15</f>
        <v>59632.052027634927</v>
      </c>
      <c r="D18" s="20">
        <f ca="1">+C16</f>
        <v>0.41420119962176716</v>
      </c>
      <c r="E18" s="14" t="s">
        <v>31</v>
      </c>
      <c r="F18" s="18">
        <f ca="1">+$C$15+$C$16*F17-15018.5-$C$5/24</f>
        <v>45160.07214266956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54500.512999999999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3.6552086017491506E-4</v>
      </c>
      <c r="Q21" s="43">
        <f>+C21-15018.5</f>
        <v>39482.012999999999</v>
      </c>
    </row>
    <row r="22" spans="1:21" x14ac:dyDescent="0.2">
      <c r="A22" s="45" t="s">
        <v>47</v>
      </c>
      <c r="B22" s="46" t="s">
        <v>48</v>
      </c>
      <c r="C22" s="47">
        <v>59260.518600000003</v>
      </c>
      <c r="D22" s="45">
        <v>2.3999999999999998E-3</v>
      </c>
      <c r="E22">
        <f>+(C22-C$7)/C$8</f>
        <v>11491.963119533186</v>
      </c>
      <c r="F22">
        <f>ROUND(2*E22,0)/2</f>
        <v>11492</v>
      </c>
      <c r="G22">
        <f>+C22-(C$7+F22*C$8)</f>
        <v>-1.5275999998266343E-2</v>
      </c>
      <c r="K22">
        <f>+G22</f>
        <v>-1.5275999998266343E-2</v>
      </c>
      <c r="O22">
        <f ca="1">+C$11+C$12*$F22</f>
        <v>-2.032442579169675E-2</v>
      </c>
      <c r="Q22" s="43">
        <f>+C22-15018.5</f>
        <v>44242.018600000003</v>
      </c>
    </row>
    <row r="23" spans="1:21" x14ac:dyDescent="0.2">
      <c r="A23" s="48" t="s">
        <v>49</v>
      </c>
      <c r="B23" s="49" t="s">
        <v>48</v>
      </c>
      <c r="C23" s="50">
        <v>59632.049899999984</v>
      </c>
      <c r="D23" s="8"/>
      <c r="E23">
        <f t="shared" ref="E23:E25" si="0">+(C23-C$7)/C$8</f>
        <v>12388.941895640506</v>
      </c>
      <c r="F23">
        <f t="shared" ref="F23:F25" si="1">ROUND(2*E23,0)/2</f>
        <v>12389</v>
      </c>
      <c r="G23">
        <f t="shared" ref="G23:G25" si="2">+C23-(C$7+F23*C$8)</f>
        <v>-2.4067000013019424E-2</v>
      </c>
      <c r="K23">
        <f t="shared" ref="K23:K25" si="3">+G23</f>
        <v>-2.4067000013019424E-2</v>
      </c>
      <c r="O23">
        <f t="shared" ref="O23:O25" ca="1" si="4">+C$11+C$12*$F23</f>
        <v>-2.1939365066560038E-2</v>
      </c>
      <c r="Q23" s="43">
        <f t="shared" ref="Q23:Q25" si="5">+C23-15018.5</f>
        <v>44613.549899999984</v>
      </c>
    </row>
    <row r="24" spans="1:21" x14ac:dyDescent="0.2">
      <c r="A24" s="48" t="s">
        <v>49</v>
      </c>
      <c r="B24" s="49" t="s">
        <v>48</v>
      </c>
      <c r="C24" s="50">
        <v>59632.050400000066</v>
      </c>
      <c r="D24" s="8"/>
      <c r="E24">
        <f t="shared" si="0"/>
        <v>12388.943102778267</v>
      </c>
      <c r="F24">
        <f t="shared" si="1"/>
        <v>12389</v>
      </c>
      <c r="G24">
        <f t="shared" si="2"/>
        <v>-2.3566999931063037E-2</v>
      </c>
      <c r="K24">
        <f t="shared" si="3"/>
        <v>-2.3566999931063037E-2</v>
      </c>
      <c r="O24">
        <f t="shared" ca="1" si="4"/>
        <v>-2.1939365066560038E-2</v>
      </c>
      <c r="Q24" s="43">
        <f t="shared" si="5"/>
        <v>44613.550400000066</v>
      </c>
    </row>
    <row r="25" spans="1:21" x14ac:dyDescent="0.2">
      <c r="A25" s="48" t="s">
        <v>49</v>
      </c>
      <c r="B25" s="49" t="s">
        <v>48</v>
      </c>
      <c r="C25" s="50">
        <v>59632.051099999808</v>
      </c>
      <c r="D25" s="8"/>
      <c r="E25">
        <f t="shared" si="0"/>
        <v>12388.944792770233</v>
      </c>
      <c r="F25">
        <f t="shared" si="1"/>
        <v>12389</v>
      </c>
      <c r="G25">
        <f t="shared" si="2"/>
        <v>-2.2867000188853126E-2</v>
      </c>
      <c r="K25">
        <f t="shared" si="3"/>
        <v>-2.2867000188853126E-2</v>
      </c>
      <c r="O25">
        <f t="shared" ca="1" si="4"/>
        <v>-2.1939365066560038E-2</v>
      </c>
      <c r="Q25" s="43">
        <f t="shared" si="5"/>
        <v>44613.551099999808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2023-08-21T08:06:24Z</dcterms:modified>
</cp:coreProperties>
</file>