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CFC481-8082-416A-8BAA-64C14C964C2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C15" i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<sst xmlns="http://schemas.openxmlformats.org/spreadsheetml/2006/main" count="56" uniqueCount="52">
  <si>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</si>
  <si>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</si>
  <si>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</si>
  <si>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</si>
  <si>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</si>
  <si>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</si>
  <si>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</si>
  <si>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</si>
  <si>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</si>
  <si>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</si>
  <si>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</si>
  <si>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</si>
  <si>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</si>
  <si>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</si>
  <si>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</si>
  <si>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</si>
  <si>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</si>
  <si>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</si>
  <si>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</si>
  <si>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</si>
  <si>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</si>
  <si>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</si>
  <si>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</si>
  <si>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</si>
  <si>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</si>
  <si>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</si>
  <si>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</si>
  <si>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</si>
  <si>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</si>
  <si>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</si>
  <si>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</si>
  <si>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</si>
  <si>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</si>
  <si>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</si>
  <si>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</si>
  <si>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</si>
  <si>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</si>
  <si>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</si>
  <si>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</si>
  <si>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</si>
  <si>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</si>
  <si>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BX Mus</t>
  </si>
  <si>
    <t>BX Mus / GSC 8984-1040</t>
  </si>
  <si>
    <t>Mus_BX.xls</t>
  </si>
  <si>
    <t>EA</t>
  </si>
  <si>
    <t>Mus</t>
  </si>
  <si>
    <t>G8984-1040</t>
  </si>
  <si>
    <t>Malkov</t>
  </si>
  <si>
    <t>VSS_2013-01-28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</si>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</sst>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Mus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3B-4142-96A6-47F7F65A25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0.14263999999820953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3B-4142-96A6-47F7F65A25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3B-4142-96A6-47F7F65A25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3B-4142-96A6-47F7F65A25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3B-4142-96A6-47F7F65A25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3B-4142-96A6-47F7F65A25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3B-4142-96A6-47F7F65A25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0.14263999999820953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3B-4142-96A6-47F7F65A25E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3B-4142-96A6-47F7F65A2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26344"/>
        <c:axId val="1"/>
      </c:scatterChart>
      <c:valAx>
        <c:axId val="552626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26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647700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CA8387-00A2-0A56-D62F-FFBB0E5D7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25035.19</v>
      </c>
      <c r="D7" s="30" t="s">
        <v>47</v>
      </c>
    </row>
    <row r="8" spans="1:7" x14ac:dyDescent="0.2">
      <c r="A8" t="s">
        <v>3</v>
      </c>
      <c r="C8" s="36">
        <v>2.2398400000000001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1.0408639813062575E-5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60326.561268749996</v>
      </c>
    </row>
    <row r="15" spans="1:7" x14ac:dyDescent="0.2">
      <c r="A15" s="12" t="s">
        <v>17</v>
      </c>
      <c r="B15" s="10"/>
      <c r="C15" s="13">
        <f ca="1">(C7+C11)+(C8+C12)*INT(MAX(F21:F3533))</f>
        <v>55730.1</v>
      </c>
      <c r="D15" s="14" t="s">
        <v>37</v>
      </c>
      <c r="E15" s="15">
        <f ca="1">ROUND(2*(E14-$C$7)/$C$8,0)/2+E13</f>
        <v>15757</v>
      </c>
    </row>
    <row r="16" spans="1:7" x14ac:dyDescent="0.2">
      <c r="A16" s="16" t="s">
        <v>4</v>
      </c>
      <c r="B16" s="10"/>
      <c r="C16" s="17">
        <f ca="1">+C8+C12</f>
        <v>2.2398504086398132</v>
      </c>
      <c r="D16" s="14" t="s">
        <v>38</v>
      </c>
      <c r="E16" s="24">
        <f ca="1">ROUND(2*(E14-$C$15)/$C$16,0)/2+E13</f>
        <v>2053</v>
      </c>
    </row>
    <row r="17" spans="1:19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45310.408722270869</v>
      </c>
    </row>
    <row r="18" spans="1:19" ht="14.25" thickTop="1" thickBot="1" x14ac:dyDescent="0.25">
      <c r="A18" s="16" t="s">
        <v>5</v>
      </c>
      <c r="B18" s="10"/>
      <c r="C18" s="19">
        <f ca="1">+C15</f>
        <v>55730.1</v>
      </c>
      <c r="D18" s="20">
        <f ca="1">+C16</f>
        <v>2.2398504086398132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Malkov</v>
      </c>
      <c r="C21" s="8">
        <f>C$7</f>
        <v>25035.19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10016.689999999999</v>
      </c>
      <c r="S21">
        <f ca="1">+(O21-G21)^2</f>
        <v>0</v>
      </c>
    </row>
    <row r="22" spans="1:19" x14ac:dyDescent="0.2">
      <c r="A22" s="33" t="s">
        <v>48</v>
      </c>
      <c r="B22" s="34" t="s">
        <v>49</v>
      </c>
      <c r="C22" s="35">
        <v>55730.1</v>
      </c>
      <c r="D22" s="35">
        <v>0.05</v>
      </c>
      <c r="E22">
        <f>+(C22-C$7)/C$8</f>
        <v>13704.063683120223</v>
      </c>
      <c r="F22">
        <f>ROUND(2*E22,0)/2</f>
        <v>13704</v>
      </c>
      <c r="G22">
        <f>+C22-(C$7+F22*C$8)</f>
        <v>0.14263999999820953</v>
      </c>
      <c r="I22">
        <f>+G22</f>
        <v>0.14263999999820953</v>
      </c>
      <c r="O22">
        <f ca="1">+C$11+C$12*$F22</f>
        <v>0.14263999999820953</v>
      </c>
      <c r="Q22" s="2">
        <f>+C22-15018.5</f>
        <v>40711.599999999999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2024-01-17T00:28:13Z</dcterms:modified>
</cp:coreProperties>
</file>