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C71C382-F93F-4D48-BF9B-F0740E8E307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<sst xmlns="http://schemas.openxmlformats.org/spreadsheetml/2006/main" count="52" uniqueCount="49">
  <si>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</si>
  <si>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</si>
  <si>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</si>
  <si>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</si>
  <si>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</si>
  <si>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</si>
  <si>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</si>
  <si>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</si>
  <si>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</si>
  <si>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</si>
  <si>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</si>
  <si>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</si>
  <si>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</si>
  <si>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</si>
  <si>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</si>
  <si>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</si>
  <si>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</si>
  <si>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</si>
  <si>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</si>
  <si>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</si>
  <si>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</si>
  <si>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</si>
  <si>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</si>
  <si>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</si>
  <si>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</si>
  <si>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</si>
  <si>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</si>
  <si>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</si>
  <si>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</si>
  <si>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</si>
  <si>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</si>
  <si>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</si>
  <si>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</si>
  <si>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</si>
  <si>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</si>
  <si>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</si>
  <si>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</si>
  <si>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</si>
  <si>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</si>
  <si>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</si>
  <si>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GN Mus</t>
  </si>
  <si>
    <t>GN Mus / GSC 9240-0760</t>
  </si>
  <si>
    <t>EW</t>
  </si>
  <si>
    <t>Malkov</t>
  </si>
  <si>
    <t>OEJV 0160</t>
  </si>
  <si>
    <t>I</t>
  </si>
  <si>
    <t>OEJV</t>
  </si>
  <si>
    <t>G9240-0760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</si>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</sst>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GN Mus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51053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BB-4547-A58C-CC23193B73C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51053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2.6070000007166527E-2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BB-4547-A58C-CC23193B73C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51053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BB-4547-A58C-CC23193B73C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51053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BB-4547-A58C-CC23193B73C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51053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BB-4547-A58C-CC23193B73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51053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BB-4547-A58C-CC23193B73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51053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BB-4547-A58C-CC23193B73C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51053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-1.7347234759768071E-18</c:v>
                </c:pt>
                <c:pt idx="1">
                  <c:v>2.6070000007166527E-2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BB-4547-A58C-CC23193B73C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51053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BB-4547-A58C-CC23193B7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742408"/>
        <c:axId val="1"/>
      </c:scatterChart>
      <c:valAx>
        <c:axId val="543742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3742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AE7714D-639C-C8BD-DA02-492C00B5C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  <c r="E2" s="10" t="s">
        <v>40</v>
      </c>
      <c r="F2" t="s">
        <v>47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36684.239999999998</v>
      </c>
      <c r="D7" s="30" t="s">
        <v>43</v>
      </c>
    </row>
    <row r="8" spans="1:7" x14ac:dyDescent="0.2">
      <c r="A8" t="s">
        <v>3</v>
      </c>
      <c r="C8" s="34">
        <v>0.38690000000000002</v>
      </c>
      <c r="D8" s="30" t="s">
        <v>43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-1.7347234759768071E-18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5.1064579960367714E-7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60326.566146990735</v>
      </c>
    </row>
    <row r="15" spans="1:7" x14ac:dyDescent="0.2">
      <c r="A15" s="12" t="s">
        <v>17</v>
      </c>
      <c r="B15" s="10"/>
      <c r="C15" s="13">
        <f ca="1">(C7+C11)+(C8+C12)*INT(MAX(F21:F3533))</f>
        <v>56436.671770000001</v>
      </c>
      <c r="D15" s="14" t="s">
        <v>37</v>
      </c>
      <c r="E15" s="15">
        <f ca="1">ROUND(2*(E14-$C$7)/$C$8,0)/2+E13</f>
        <v>61108</v>
      </c>
    </row>
    <row r="16" spans="1:7" x14ac:dyDescent="0.2">
      <c r="A16" s="16" t="s">
        <v>4</v>
      </c>
      <c r="B16" s="10"/>
      <c r="C16" s="17">
        <f ca="1">+C8+C12</f>
        <v>0.38690051064579961</v>
      </c>
      <c r="D16" s="14" t="s">
        <v>38</v>
      </c>
      <c r="E16" s="24">
        <f ca="1">ROUND(2*(E14-$C$15)/$C$16,0)/2+E13</f>
        <v>10055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45308.852237876854</v>
      </c>
    </row>
    <row r="18" spans="1:18" ht="14.25" thickTop="1" thickBot="1" x14ac:dyDescent="0.25">
      <c r="A18" s="16" t="s">
        <v>5</v>
      </c>
      <c r="B18" s="10"/>
      <c r="C18" s="19">
        <f ca="1">+C15</f>
        <v>56436.671770000001</v>
      </c>
      <c r="D18" s="20">
        <f ca="1">+C16</f>
        <v>0.38690051064579961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46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Malkov</v>
      </c>
      <c r="C21" s="8">
        <f>C$7</f>
        <v>36684.239999999998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-1.7347234759768071E-18</v>
      </c>
      <c r="Q21" s="2">
        <f>+C21-15018.5</f>
        <v>21665.739999999998</v>
      </c>
    </row>
    <row r="22" spans="1:18" x14ac:dyDescent="0.2">
      <c r="A22" s="31" t="s">
        <v>44</v>
      </c>
      <c r="B22" s="32" t="s">
        <v>45</v>
      </c>
      <c r="C22" s="33">
        <v>56436.671770000001</v>
      </c>
      <c r="D22" s="33">
        <v>1E-4</v>
      </c>
      <c r="E22">
        <f>+(C22-C$7)/C$8</f>
        <v>51053.067381752393</v>
      </c>
      <c r="F22">
        <f>ROUND(2*E22,0)/2</f>
        <v>51053</v>
      </c>
      <c r="G22">
        <f>+C22-(C$7+F22*C$8)</f>
        <v>2.6070000007166527E-2</v>
      </c>
      <c r="I22">
        <f>+G22</f>
        <v>2.6070000007166527E-2</v>
      </c>
      <c r="O22">
        <f ca="1">+C$11+C$12*$F22</f>
        <v>2.6070000007166527E-2</v>
      </c>
      <c r="Q22" s="2">
        <f>+C22-15018.5</f>
        <v>41418.171770000001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2024-01-17T00:35:15Z</dcterms:modified>
</cp:coreProperties>
</file>