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F0378E-506C-4B0A-97B2-E8E15EAF8DAC}" xr6:coauthVersionLast="47" xr6:coauthVersionMax="47" xr10:uidLastSave="{00000000-0000-0000-0000-000000000000}"/>
  <bookViews>
    <workbookView xWindow="13965" yWindow="97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6" i="1"/>
  <c r="O40" i="1"/>
  <c r="O48" i="1"/>
  <c r="O56" i="1"/>
  <c r="O23" i="1"/>
  <c r="O27" i="1"/>
  <c r="O31" i="1"/>
  <c r="O35" i="1"/>
  <c r="O39" i="1"/>
  <c r="O43" i="1"/>
  <c r="O47" i="1"/>
  <c r="O51" i="1"/>
  <c r="O55" i="1"/>
  <c r="O22" i="1"/>
  <c r="O26" i="1"/>
  <c r="O30" i="1"/>
  <c r="O34" i="1"/>
  <c r="O38" i="1"/>
  <c r="O42" i="1"/>
  <c r="O46" i="1"/>
  <c r="O50" i="1"/>
  <c r="O54" i="1"/>
  <c r="O58" i="1"/>
  <c r="O33" i="1"/>
  <c r="O37" i="1"/>
  <c r="O45" i="1"/>
  <c r="O53" i="1"/>
  <c r="O25" i="1"/>
  <c r="O29" i="1"/>
  <c r="O41" i="1"/>
  <c r="O49" i="1"/>
  <c r="O57" i="1"/>
  <c r="O32" i="1"/>
  <c r="O44" i="1"/>
  <c r="O5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<sst xmlns="http://schemas.openxmlformats.org/spreadsheetml/2006/main" count="88" uniqueCount="49">
  <si>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</si>
  <si>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</si>
  <si>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</si>
  <si>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</si>
  <si>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</si>
  <si>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</si>
  <si>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</si>
  <si>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</si>
  <si>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</si>
  <si>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</si>
  <si>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</si>
  <si>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</si>
  <si>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</si>
  <si>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</si>
  <si>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</si>
  <si>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</si>
  <si>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</si>
  <si>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</si>
  <si>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</si>
  <si>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</si>
  <si>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</si>
  <si>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</si>
  <si>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</si>
  <si>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</si>
  <si>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</si>
  <si>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</si>
  <si>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</si>
  <si>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</si>
  <si>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</si>
  <si>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</si>
  <si>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</si>
  <si>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</si>
  <si>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</si>
  <si>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</si>
  <si>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</si>
  <si>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</si>
  <si>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</si>
  <si>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</si>
  <si>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</si>
  <si>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</si>
  <si>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</si>
  <si>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</si>
  <si>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</si>
  <si>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</si>
  <si>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</si>
  <si>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2873-3309 Per</t>
  </si>
  <si>
    <t>ELL</t>
  </si>
  <si>
    <t>VSX</t>
  </si>
  <si>
    <t>OEJV237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</si>
</sst>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2873-3309 - O-C Diagr.</a:t>
            </a:r>
          </a:p>
        </c:rich>
      </c:tx>
      <c:layout>
        <c:manualLayout>
          <c:xMode val="edge"/>
          <c:yMode val="edge"/>
          <c:x val="0.39047619047619048"/>
          <c:y val="3.5928031654653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5.8049999934155494E-3</c:v>
                </c:pt>
                <c:pt idx="2">
                  <c:v>3.9900000047055073E-3</c:v>
                </c:pt>
                <c:pt idx="3">
                  <c:v>4.4999999954598024E-3</c:v>
                </c:pt>
                <c:pt idx="4">
                  <c:v>7.0150000028661452E-3</c:v>
                </c:pt>
                <c:pt idx="5">
                  <c:v>1.1399999995774124E-2</c:v>
                </c:pt>
                <c:pt idx="6">
                  <c:v>7.2099999961210415E-3</c:v>
                </c:pt>
                <c:pt idx="7">
                  <c:v>6.8949999986216426E-3</c:v>
                </c:pt>
                <c:pt idx="8">
                  <c:v>8.4049999932176434E-3</c:v>
                </c:pt>
                <c:pt idx="9">
                  <c:v>1.1264999993727542E-2</c:v>
                </c:pt>
                <c:pt idx="10">
                  <c:v>7.0550000018556602E-3</c:v>
                </c:pt>
                <c:pt idx="11">
                  <c:v>6.8949999986216426E-3</c:v>
                </c:pt>
                <c:pt idx="12">
                  <c:v>7.5149999975110404E-3</c:v>
                </c:pt>
                <c:pt idx="13">
                  <c:v>9.7999999998137355E-3</c:v>
                </c:pt>
                <c:pt idx="14">
                  <c:v>1.2124999993829988E-2</c:v>
                </c:pt>
                <c:pt idx="15">
                  <c:v>1.2309999998251442E-2</c:v>
                </c:pt>
                <c:pt idx="16">
                  <c:v>9.514999997918494E-3</c:v>
                </c:pt>
                <c:pt idx="17">
                  <c:v>8.8999999934458174E-3</c:v>
                </c:pt>
                <c:pt idx="18">
                  <c:v>1.0340000000724103E-2</c:v>
                </c:pt>
                <c:pt idx="19">
                  <c:v>7.149999997636769E-3</c:v>
                </c:pt>
                <c:pt idx="20">
                  <c:v>7.2499999951105565E-3</c:v>
                </c:pt>
                <c:pt idx="21">
                  <c:v>8.7649999986751936E-3</c:v>
                </c:pt>
                <c:pt idx="22">
                  <c:v>8.2499999989522621E-3</c:v>
                </c:pt>
                <c:pt idx="23">
                  <c:v>9.2450000011012889E-3</c:v>
                </c:pt>
                <c:pt idx="24">
                  <c:v>7.4299999978393316E-3</c:v>
                </c:pt>
                <c:pt idx="25">
                  <c:v>9.7549999991315417E-3</c:v>
                </c:pt>
                <c:pt idx="26">
                  <c:v>1.4239999996789265E-2</c:v>
                </c:pt>
                <c:pt idx="27">
                  <c:v>9.4349999926635064E-3</c:v>
                </c:pt>
                <c:pt idx="28">
                  <c:v>1.3419999995676335E-2</c:v>
                </c:pt>
                <c:pt idx="29">
                  <c:v>1.6674999998940621E-2</c:v>
                </c:pt>
                <c:pt idx="30">
                  <c:v>9.4150000004447065E-3</c:v>
                </c:pt>
                <c:pt idx="31">
                  <c:v>8.6000000010244548E-3</c:v>
                </c:pt>
                <c:pt idx="32">
                  <c:v>1.0954999997920822E-2</c:v>
                </c:pt>
                <c:pt idx="33">
                  <c:v>1.0640000000421423E-2</c:v>
                </c:pt>
                <c:pt idx="34">
                  <c:v>1.3565000001108274E-2</c:v>
                </c:pt>
                <c:pt idx="35">
                  <c:v>1.2750000001688022E-2</c:v>
                </c:pt>
                <c:pt idx="36">
                  <c:v>1.2934999998833518E-2</c:v>
                </c:pt>
                <c:pt idx="37">
                  <c:v>1.2819999996281695E-2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3.2000000000000002E-3</c:v>
                  </c:pt>
                  <c:pt idx="3">
                    <c:v>1.6999999999999999E-3</c:v>
                  </c:pt>
                  <c:pt idx="4">
                    <c:v>1.1000000000000001E-3</c:v>
                  </c:pt>
                  <c:pt idx="5">
                    <c:v>1.2999999999999999E-3</c:v>
                  </c:pt>
                  <c:pt idx="6">
                    <c:v>4.3E-3</c:v>
                  </c:pt>
                  <c:pt idx="7">
                    <c:v>4.4000000000000003E-3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1.8E-3</c:v>
                  </c:pt>
                  <c:pt idx="11">
                    <c:v>1.8E-3</c:v>
                  </c:pt>
                  <c:pt idx="12">
                    <c:v>1E-3</c:v>
                  </c:pt>
                  <c:pt idx="13">
                    <c:v>1.1000000000000001E-3</c:v>
                  </c:pt>
                  <c:pt idx="14">
                    <c:v>2.5999999999999999E-3</c:v>
                  </c:pt>
                  <c:pt idx="15">
                    <c:v>3.0000000000000001E-3</c:v>
                  </c:pt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1.6999999999999999E-3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1.8E-3</c:v>
                  </c:pt>
                  <c:pt idx="24">
                    <c:v>1.8E-3</c:v>
                  </c:pt>
                  <c:pt idx="25">
                    <c:v>1.1000000000000001E-3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1.4E-3</c:v>
                  </c:pt>
                  <c:pt idx="29">
                    <c:v>1.6999999999999999E-3</c:v>
                  </c:pt>
                  <c:pt idx="30">
                    <c:v>1.8E-3</c:v>
                  </c:pt>
                  <c:pt idx="31">
                    <c:v>1.9E-3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5.9999999999999995E-4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5.4851595952054612E-3</c:v>
                </c:pt>
                <c:pt idx="1">
                  <c:v>5.1638208707587806E-3</c:v>
                </c:pt>
                <c:pt idx="2">
                  <c:v>5.1646512033800898E-3</c:v>
                </c:pt>
                <c:pt idx="3">
                  <c:v>5.4685529427792763E-3</c:v>
                </c:pt>
                <c:pt idx="4">
                  <c:v>6.6634015848432903E-3</c:v>
                </c:pt>
                <c:pt idx="5">
                  <c:v>6.6642319174645996E-3</c:v>
                </c:pt>
                <c:pt idx="6">
                  <c:v>6.8352804374543063E-3</c:v>
                </c:pt>
                <c:pt idx="7">
                  <c:v>6.8361107700756155E-3</c:v>
                </c:pt>
                <c:pt idx="8">
                  <c:v>6.9905526376391365E-3</c:v>
                </c:pt>
                <c:pt idx="9">
                  <c:v>7.9836304527250018E-3</c:v>
                </c:pt>
                <c:pt idx="10">
                  <c:v>7.9952551094233312E-3</c:v>
                </c:pt>
                <c:pt idx="11">
                  <c:v>7.9985764399085682E-3</c:v>
                </c:pt>
                <c:pt idx="12">
                  <c:v>8.3904934371665362E-3</c:v>
                </c:pt>
                <c:pt idx="13">
                  <c:v>8.3913237697878455E-3</c:v>
                </c:pt>
                <c:pt idx="14">
                  <c:v>9.0099215726632386E-3</c:v>
                </c:pt>
                <c:pt idx="15">
                  <c:v>9.0107519052845478E-3</c:v>
                </c:pt>
                <c:pt idx="16">
                  <c:v>9.2208260584757881E-3</c:v>
                </c:pt>
                <c:pt idx="17">
                  <c:v>9.2216563910970974E-3</c:v>
                </c:pt>
                <c:pt idx="18">
                  <c:v>9.2249777215823343E-3</c:v>
                </c:pt>
                <c:pt idx="19">
                  <c:v>9.2299597173101898E-3</c:v>
                </c:pt>
                <c:pt idx="20">
                  <c:v>9.2299597173101898E-3</c:v>
                </c:pt>
                <c:pt idx="21">
                  <c:v>9.2623426895412503E-3</c:v>
                </c:pt>
                <c:pt idx="22">
                  <c:v>9.2631730221625595E-3</c:v>
                </c:pt>
                <c:pt idx="23">
                  <c:v>1.066394415431127E-2</c:v>
                </c:pt>
                <c:pt idx="24">
                  <c:v>1.0664774486932579E-2</c:v>
                </c:pt>
                <c:pt idx="25">
                  <c:v>1.1200339027677047E-2</c:v>
                </c:pt>
                <c:pt idx="26">
                  <c:v>1.1201169360298356E-2</c:v>
                </c:pt>
                <c:pt idx="27">
                  <c:v>1.120698168864752E-2</c:v>
                </c:pt>
                <c:pt idx="28">
                  <c:v>1.120781202126883E-2</c:v>
                </c:pt>
                <c:pt idx="29">
                  <c:v>1.1359762890968423E-2</c:v>
                </c:pt>
                <c:pt idx="30">
                  <c:v>1.1545757398141695E-2</c:v>
                </c:pt>
                <c:pt idx="31">
                  <c:v>1.1546587730763004E-2</c:v>
                </c:pt>
                <c:pt idx="32">
                  <c:v>1.1715145252888783E-2</c:v>
                </c:pt>
                <c:pt idx="33">
                  <c:v>1.1715975585510092E-2</c:v>
                </c:pt>
                <c:pt idx="34">
                  <c:v>1.2849379613597223E-2</c:v>
                </c:pt>
                <c:pt idx="35">
                  <c:v>1.2850209946218532E-2</c:v>
                </c:pt>
                <c:pt idx="36">
                  <c:v>1.2900860236118396E-2</c:v>
                </c:pt>
                <c:pt idx="37">
                  <c:v>1.2901690568739705E-2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-193.5</c:v>
                </c:pt>
                <c:pt idx="2">
                  <c:v>-193</c:v>
                </c:pt>
                <c:pt idx="3">
                  <c:v>-10</c:v>
                </c:pt>
                <c:pt idx="4">
                  <c:v>709.5</c:v>
                </c:pt>
                <c:pt idx="5">
                  <c:v>710</c:v>
                </c:pt>
                <c:pt idx="6">
                  <c:v>813</c:v>
                </c:pt>
                <c:pt idx="7">
                  <c:v>813.5</c:v>
                </c:pt>
                <c:pt idx="8">
                  <c:v>906.5</c:v>
                </c:pt>
                <c:pt idx="9">
                  <c:v>1504.5</c:v>
                </c:pt>
                <c:pt idx="10">
                  <c:v>1511.5</c:v>
                </c:pt>
                <c:pt idx="11">
                  <c:v>1513.5</c:v>
                </c:pt>
                <c:pt idx="12">
                  <c:v>1749.5</c:v>
                </c:pt>
                <c:pt idx="13">
                  <c:v>1750</c:v>
                </c:pt>
                <c:pt idx="14">
                  <c:v>2122.5</c:v>
                </c:pt>
                <c:pt idx="15">
                  <c:v>2123</c:v>
                </c:pt>
                <c:pt idx="16">
                  <c:v>2249.5</c:v>
                </c:pt>
                <c:pt idx="17">
                  <c:v>2250</c:v>
                </c:pt>
                <c:pt idx="18">
                  <c:v>2252</c:v>
                </c:pt>
                <c:pt idx="19">
                  <c:v>2255</c:v>
                </c:pt>
                <c:pt idx="20">
                  <c:v>2255</c:v>
                </c:pt>
                <c:pt idx="21">
                  <c:v>2274.5</c:v>
                </c:pt>
                <c:pt idx="22">
                  <c:v>2275</c:v>
                </c:pt>
                <c:pt idx="23">
                  <c:v>3118.5</c:v>
                </c:pt>
                <c:pt idx="24">
                  <c:v>3119</c:v>
                </c:pt>
                <c:pt idx="25">
                  <c:v>3441.5</c:v>
                </c:pt>
                <c:pt idx="26">
                  <c:v>3442</c:v>
                </c:pt>
                <c:pt idx="27">
                  <c:v>3445.5</c:v>
                </c:pt>
                <c:pt idx="28">
                  <c:v>3446</c:v>
                </c:pt>
                <c:pt idx="29">
                  <c:v>3537.5</c:v>
                </c:pt>
                <c:pt idx="30">
                  <c:v>3649.5</c:v>
                </c:pt>
                <c:pt idx="31">
                  <c:v>3650</c:v>
                </c:pt>
                <c:pt idx="32">
                  <c:v>3751.5</c:v>
                </c:pt>
                <c:pt idx="33">
                  <c:v>3752</c:v>
                </c:pt>
                <c:pt idx="34">
                  <c:v>4434.5</c:v>
                </c:pt>
                <c:pt idx="35">
                  <c:v>4435</c:v>
                </c:pt>
                <c:pt idx="36">
                  <c:v>4465.5</c:v>
                </c:pt>
                <c:pt idx="37">
                  <c:v>4466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4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57672.58</v>
      </c>
      <c r="D7" s="18" t="s">
        <v>47</v>
      </c>
    </row>
    <row r="8" spans="1:15" ht="12.95" customHeight="1" x14ac:dyDescent="0.2">
      <c r="A8" s="11" t="s">
        <v>3</v>
      </c>
      <c r="C8" s="17">
        <v>0.49963000000000002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5.4851595952054612E-3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1.6606652426185051E-6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59903.940481690566</v>
      </c>
      <c r="E15" s="24" t="s">
        <v>30</v>
      </c>
      <c r="F15" s="28">
        <f ca="1">NOW()+15018.5+$C$5/24</f>
        <v>60212.821033564811</v>
      </c>
    </row>
    <row r="16" spans="1:15" ht="12.95" customHeight="1" x14ac:dyDescent="0.2">
      <c r="A16" s="14" t="s">
        <v>4</v>
      </c>
      <c r="C16" s="28">
        <f ca="1">+C8+C12</f>
        <v>0.49963166066524262</v>
      </c>
      <c r="E16" s="24" t="s">
        <v>35</v>
      </c>
      <c r="F16" s="29">
        <f ca="1">ROUND(2*(F15-$C$7)/$C$8,0)/2+F14</f>
        <v>5085</v>
      </c>
    </row>
    <row r="17" spans="1:21" ht="12.95" customHeight="1" thickBot="1" x14ac:dyDescent="0.25">
      <c r="A17" s="24" t="s">
        <v>27</v>
      </c>
      <c r="C17" s="11">
        <f>COUNT(C21:C2191)</f>
        <v>38</v>
      </c>
      <c r="E17" s="24" t="s">
        <v>36</v>
      </c>
      <c r="F17" s="22">
        <f ca="1">ROUND(2*(F15-$C$15)/$C$16,0)/2+F14</f>
        <v>619</v>
      </c>
    </row>
    <row r="18" spans="1:21" ht="12.95" customHeight="1" thickTop="1" thickBot="1" x14ac:dyDescent="0.25">
      <c r="A18" s="14" t="s">
        <v>5</v>
      </c>
      <c r="C18" s="30">
        <f ca="1">+C15</f>
        <v>59903.940481690566</v>
      </c>
      <c r="D18" s="31">
        <f ca="1">+C16</f>
        <v>0.49963166066524262</v>
      </c>
      <c r="E18" s="24" t="s">
        <v>31</v>
      </c>
      <c r="F18" s="32">
        <f ca="1">+$C$15+$C$16*F17-15018.5-$C$5/24</f>
        <v>45195.108312975688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57672.58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5.4851595952054612E-3</v>
      </c>
      <c r="Q21" s="36">
        <f>+C21-15018.5</f>
        <v>42654.080000000002</v>
      </c>
    </row>
    <row r="22" spans="1:21" ht="12.95" customHeight="1" x14ac:dyDescent="0.2">
      <c r="A22" s="38" t="s">
        <v>48</v>
      </c>
      <c r="B22" s="39">
        <v>1</v>
      </c>
      <c r="C22" s="40">
        <v>57575.907399999996</v>
      </c>
      <c r="D22" s="40">
        <v>3.0999999999999999E-3</v>
      </c>
      <c r="E22" s="11">
        <f t="shared" ref="E22:E58" si="0">+(C22-C$7)/C$8</f>
        <v>-193.48838140224831</v>
      </c>
      <c r="F22" s="11">
        <f t="shared" ref="F22:F58" si="1">ROUND(2*E22,0)/2</f>
        <v>-193.5</v>
      </c>
      <c r="G22" s="11">
        <f t="shared" ref="G22:G58" si="2">+C22-(C$7+F22*C$8)</f>
        <v>5.8049999934155494E-3</v>
      </c>
      <c r="K22" s="11">
        <f t="shared" ref="K22:K58" si="3">+G22</f>
        <v>5.8049999934155494E-3</v>
      </c>
      <c r="O22" s="11">
        <f t="shared" ref="O22:O58" ca="1" si="4">+C$11+C$12*$F22</f>
        <v>5.1638208707587806E-3</v>
      </c>
      <c r="Q22" s="36">
        <f t="shared" ref="Q22:Q58" si="5">+C22-15018.5</f>
        <v>42557.407399999996</v>
      </c>
    </row>
    <row r="23" spans="1:21" ht="12.95" customHeight="1" x14ac:dyDescent="0.2">
      <c r="A23" s="38" t="s">
        <v>48</v>
      </c>
      <c r="B23" s="39">
        <v>2</v>
      </c>
      <c r="C23" s="40">
        <v>57576.155400000003</v>
      </c>
      <c r="D23" s="40">
        <v>3.2000000000000002E-3</v>
      </c>
      <c r="E23" s="11">
        <f t="shared" si="0"/>
        <v>-192.99201409042382</v>
      </c>
      <c r="F23" s="11">
        <f t="shared" si="1"/>
        <v>-193</v>
      </c>
      <c r="G23" s="11">
        <f t="shared" si="2"/>
        <v>3.9900000047055073E-3</v>
      </c>
      <c r="K23" s="11">
        <f t="shared" si="3"/>
        <v>3.9900000047055073E-3</v>
      </c>
      <c r="O23" s="11">
        <f t="shared" ca="1" si="4"/>
        <v>5.1646512033800898E-3</v>
      </c>
      <c r="Q23" s="36">
        <f t="shared" si="5"/>
        <v>42557.655400000003</v>
      </c>
    </row>
    <row r="24" spans="1:21" ht="12.95" customHeight="1" x14ac:dyDescent="0.2">
      <c r="A24" s="38" t="s">
        <v>48</v>
      </c>
      <c r="B24" s="39">
        <v>2</v>
      </c>
      <c r="C24" s="40">
        <v>57667.588199999998</v>
      </c>
      <c r="D24" s="40">
        <v>1.6999999999999999E-3</v>
      </c>
      <c r="E24" s="11">
        <f t="shared" si="0"/>
        <v>-9.9909933350747995</v>
      </c>
      <c r="F24" s="11">
        <f t="shared" si="1"/>
        <v>-10</v>
      </c>
      <c r="G24" s="11">
        <f t="shared" si="2"/>
        <v>4.4999999954598024E-3</v>
      </c>
      <c r="K24" s="11">
        <f t="shared" si="3"/>
        <v>4.4999999954598024E-3</v>
      </c>
      <c r="O24" s="11">
        <f t="shared" ca="1" si="4"/>
        <v>5.4685529427792763E-3</v>
      </c>
      <c r="Q24" s="36">
        <f t="shared" si="5"/>
        <v>42649.088199999998</v>
      </c>
    </row>
    <row r="25" spans="1:21" ht="12.95" customHeight="1" x14ac:dyDescent="0.2">
      <c r="A25" s="38" t="s">
        <v>48</v>
      </c>
      <c r="B25" s="39">
        <v>1</v>
      </c>
      <c r="C25" s="40">
        <v>58027.074500000002</v>
      </c>
      <c r="D25" s="40">
        <v>1.1000000000000001E-3</v>
      </c>
      <c r="E25" s="11">
        <f t="shared" si="0"/>
        <v>709.51404038988994</v>
      </c>
      <c r="F25" s="11">
        <f t="shared" si="1"/>
        <v>709.5</v>
      </c>
      <c r="G25" s="11">
        <f t="shared" si="2"/>
        <v>7.0150000028661452E-3</v>
      </c>
      <c r="K25" s="11">
        <f t="shared" si="3"/>
        <v>7.0150000028661452E-3</v>
      </c>
      <c r="O25" s="11">
        <f t="shared" ca="1" si="4"/>
        <v>6.6634015848432903E-3</v>
      </c>
      <c r="Q25" s="36">
        <f t="shared" si="5"/>
        <v>43008.574500000002</v>
      </c>
    </row>
    <row r="26" spans="1:21" ht="12.95" customHeight="1" x14ac:dyDescent="0.2">
      <c r="A26" s="38" t="s">
        <v>48</v>
      </c>
      <c r="B26" s="39">
        <v>2</v>
      </c>
      <c r="C26" s="40">
        <v>58027.328699999998</v>
      </c>
      <c r="D26" s="40">
        <v>1.2999999999999999E-3</v>
      </c>
      <c r="E26" s="11">
        <f t="shared" si="0"/>
        <v>710.02281688448738</v>
      </c>
      <c r="F26" s="11">
        <f t="shared" si="1"/>
        <v>710</v>
      </c>
      <c r="G26" s="11">
        <f t="shared" si="2"/>
        <v>1.1399999995774124E-2</v>
      </c>
      <c r="K26" s="11">
        <f t="shared" si="3"/>
        <v>1.1399999995774124E-2</v>
      </c>
      <c r="O26" s="11">
        <f t="shared" ca="1" si="4"/>
        <v>6.6642319174645996E-3</v>
      </c>
      <c r="Q26" s="36">
        <f t="shared" si="5"/>
        <v>43008.828699999998</v>
      </c>
    </row>
    <row r="27" spans="1:21" ht="12.95" customHeight="1" x14ac:dyDescent="0.2">
      <c r="A27" s="38" t="s">
        <v>48</v>
      </c>
      <c r="B27" s="39">
        <v>2</v>
      </c>
      <c r="C27" s="40">
        <v>58078.786399999997</v>
      </c>
      <c r="D27" s="40">
        <v>4.3E-3</v>
      </c>
      <c r="E27" s="11">
        <f t="shared" si="0"/>
        <v>813.0144306786932</v>
      </c>
      <c r="F27" s="11">
        <f t="shared" si="1"/>
        <v>813</v>
      </c>
      <c r="G27" s="11">
        <f t="shared" si="2"/>
        <v>7.2099999961210415E-3</v>
      </c>
      <c r="K27" s="11">
        <f t="shared" si="3"/>
        <v>7.2099999961210415E-3</v>
      </c>
      <c r="O27" s="11">
        <f t="shared" ca="1" si="4"/>
        <v>6.8352804374543063E-3</v>
      </c>
      <c r="Q27" s="36">
        <f t="shared" si="5"/>
        <v>43060.286399999997</v>
      </c>
    </row>
    <row r="28" spans="1:21" ht="12.95" customHeight="1" x14ac:dyDescent="0.2">
      <c r="A28" s="38" t="s">
        <v>48</v>
      </c>
      <c r="B28" s="39">
        <v>1</v>
      </c>
      <c r="C28" s="40">
        <v>58079.035900000003</v>
      </c>
      <c r="D28" s="40">
        <v>4.4000000000000003E-3</v>
      </c>
      <c r="E28" s="11">
        <f t="shared" si="0"/>
        <v>813.51380021215869</v>
      </c>
      <c r="F28" s="11">
        <f t="shared" si="1"/>
        <v>813.5</v>
      </c>
      <c r="G28" s="11">
        <f t="shared" si="2"/>
        <v>6.8949999986216426E-3</v>
      </c>
      <c r="K28" s="11">
        <f t="shared" si="3"/>
        <v>6.8949999986216426E-3</v>
      </c>
      <c r="O28" s="11">
        <f t="shared" ca="1" si="4"/>
        <v>6.8361107700756155E-3</v>
      </c>
      <c r="Q28" s="36">
        <f t="shared" si="5"/>
        <v>43060.535900000003</v>
      </c>
    </row>
    <row r="29" spans="1:21" ht="12.95" customHeight="1" x14ac:dyDescent="0.2">
      <c r="A29" s="38" t="s">
        <v>48</v>
      </c>
      <c r="B29" s="39">
        <v>1</v>
      </c>
      <c r="C29" s="40">
        <v>58125.502999999997</v>
      </c>
      <c r="D29" s="40">
        <v>2.3999999999999998E-3</v>
      </c>
      <c r="E29" s="11">
        <f t="shared" si="0"/>
        <v>906.5168224486024</v>
      </c>
      <c r="F29" s="11">
        <f t="shared" si="1"/>
        <v>906.5</v>
      </c>
      <c r="G29" s="11">
        <f t="shared" si="2"/>
        <v>8.4049999932176434E-3</v>
      </c>
      <c r="K29" s="11">
        <f t="shared" si="3"/>
        <v>8.4049999932176434E-3</v>
      </c>
      <c r="O29" s="11">
        <f t="shared" ca="1" si="4"/>
        <v>6.9905526376391365E-3</v>
      </c>
      <c r="Q29" s="36">
        <f t="shared" si="5"/>
        <v>43107.002999999997</v>
      </c>
    </row>
    <row r="30" spans="1:21" ht="12.95" customHeight="1" x14ac:dyDescent="0.2">
      <c r="A30" s="38" t="s">
        <v>48</v>
      </c>
      <c r="B30" s="39">
        <v>1</v>
      </c>
      <c r="C30" s="40">
        <v>58424.284599999999</v>
      </c>
      <c r="D30" s="40">
        <v>1.6000000000000001E-3</v>
      </c>
      <c r="E30" s="11">
        <f t="shared" si="0"/>
        <v>1504.5225466845411</v>
      </c>
      <c r="F30" s="11">
        <f t="shared" si="1"/>
        <v>1504.5</v>
      </c>
      <c r="G30" s="11">
        <f t="shared" si="2"/>
        <v>1.1264999993727542E-2</v>
      </c>
      <c r="K30" s="11">
        <f t="shared" si="3"/>
        <v>1.1264999993727542E-2</v>
      </c>
      <c r="O30" s="11">
        <f t="shared" ca="1" si="4"/>
        <v>7.9836304527250018E-3</v>
      </c>
      <c r="Q30" s="36">
        <f t="shared" si="5"/>
        <v>43405.784599999999</v>
      </c>
    </row>
    <row r="31" spans="1:21" ht="12.95" customHeight="1" x14ac:dyDescent="0.2">
      <c r="A31" s="38" t="s">
        <v>48</v>
      </c>
      <c r="B31" s="39">
        <v>1</v>
      </c>
      <c r="C31" s="40">
        <v>58427.777800000003</v>
      </c>
      <c r="D31" s="40">
        <v>1.8E-3</v>
      </c>
      <c r="E31" s="11">
        <f t="shared" si="0"/>
        <v>1511.5141204491358</v>
      </c>
      <c r="F31" s="11">
        <f t="shared" si="1"/>
        <v>1511.5</v>
      </c>
      <c r="G31" s="11">
        <f t="shared" si="2"/>
        <v>7.0550000018556602E-3</v>
      </c>
      <c r="K31" s="11">
        <f t="shared" si="3"/>
        <v>7.0550000018556602E-3</v>
      </c>
      <c r="O31" s="11">
        <f t="shared" ca="1" si="4"/>
        <v>7.9952551094233312E-3</v>
      </c>
      <c r="Q31" s="36">
        <f t="shared" si="5"/>
        <v>43409.277800000003</v>
      </c>
    </row>
    <row r="32" spans="1:21" ht="12.95" customHeight="1" x14ac:dyDescent="0.2">
      <c r="A32" s="38" t="s">
        <v>48</v>
      </c>
      <c r="B32" s="39">
        <v>1</v>
      </c>
      <c r="C32" s="40">
        <v>58428.776899999997</v>
      </c>
      <c r="D32" s="40">
        <v>1.8E-3</v>
      </c>
      <c r="E32" s="11">
        <f t="shared" si="0"/>
        <v>1513.5138002121478</v>
      </c>
      <c r="F32" s="11">
        <f t="shared" si="1"/>
        <v>1513.5</v>
      </c>
      <c r="G32" s="11">
        <f t="shared" si="2"/>
        <v>6.8949999986216426E-3</v>
      </c>
      <c r="K32" s="11">
        <f t="shared" si="3"/>
        <v>6.8949999986216426E-3</v>
      </c>
      <c r="O32" s="11">
        <f t="shared" ca="1" si="4"/>
        <v>7.9985764399085682E-3</v>
      </c>
      <c r="Q32" s="36">
        <f t="shared" si="5"/>
        <v>43410.276899999997</v>
      </c>
    </row>
    <row r="33" spans="1:17" ht="12.95" customHeight="1" x14ac:dyDescent="0.2">
      <c r="A33" s="38" t="s">
        <v>48</v>
      </c>
      <c r="B33" s="39">
        <v>1</v>
      </c>
      <c r="C33" s="40">
        <v>58546.690199999997</v>
      </c>
      <c r="D33" s="40">
        <v>1E-3</v>
      </c>
      <c r="E33" s="11">
        <f t="shared" si="0"/>
        <v>1749.5150411304276</v>
      </c>
      <c r="F33" s="11">
        <f t="shared" si="1"/>
        <v>1749.5</v>
      </c>
      <c r="G33" s="11">
        <f t="shared" si="2"/>
        <v>7.5149999975110404E-3</v>
      </c>
      <c r="K33" s="11">
        <f t="shared" si="3"/>
        <v>7.5149999975110404E-3</v>
      </c>
      <c r="O33" s="11">
        <f t="shared" ca="1" si="4"/>
        <v>8.3904934371665362E-3</v>
      </c>
      <c r="Q33" s="36">
        <f t="shared" si="5"/>
        <v>43528.190199999997</v>
      </c>
    </row>
    <row r="34" spans="1:17" ht="12.95" customHeight="1" x14ac:dyDescent="0.2">
      <c r="A34" s="38" t="s">
        <v>48</v>
      </c>
      <c r="B34" s="39">
        <v>2</v>
      </c>
      <c r="C34" s="40">
        <v>58546.942300000002</v>
      </c>
      <c r="D34" s="40">
        <v>1.1000000000000001E-3</v>
      </c>
      <c r="E34" s="11">
        <f t="shared" si="0"/>
        <v>1750.0196145147422</v>
      </c>
      <c r="F34" s="11">
        <f t="shared" si="1"/>
        <v>1750</v>
      </c>
      <c r="G34" s="11">
        <f t="shared" si="2"/>
        <v>9.7999999998137355E-3</v>
      </c>
      <c r="K34" s="11">
        <f t="shared" si="3"/>
        <v>9.7999999998137355E-3</v>
      </c>
      <c r="O34" s="11">
        <f t="shared" ca="1" si="4"/>
        <v>8.3913237697878455E-3</v>
      </c>
      <c r="Q34" s="36">
        <f t="shared" si="5"/>
        <v>43528.442300000002</v>
      </c>
    </row>
    <row r="35" spans="1:17" ht="12.95" customHeight="1" x14ac:dyDescent="0.2">
      <c r="A35" s="38" t="s">
        <v>48</v>
      </c>
      <c r="B35" s="39">
        <v>1</v>
      </c>
      <c r="C35" s="40">
        <v>58733.056799999998</v>
      </c>
      <c r="D35" s="40">
        <v>2.5999999999999999E-3</v>
      </c>
      <c r="E35" s="11">
        <f t="shared" si="0"/>
        <v>2122.5242679582825</v>
      </c>
      <c r="F35" s="11">
        <f t="shared" si="1"/>
        <v>2122.5</v>
      </c>
      <c r="G35" s="11">
        <f t="shared" si="2"/>
        <v>1.2124999993829988E-2</v>
      </c>
      <c r="K35" s="11">
        <f t="shared" si="3"/>
        <v>1.2124999993829988E-2</v>
      </c>
      <c r="O35" s="11">
        <f t="shared" ca="1" si="4"/>
        <v>9.0099215726632386E-3</v>
      </c>
      <c r="Q35" s="36">
        <f t="shared" si="5"/>
        <v>43714.556799999998</v>
      </c>
    </row>
    <row r="36" spans="1:17" ht="12.95" customHeight="1" x14ac:dyDescent="0.2">
      <c r="A36" s="38" t="s">
        <v>48</v>
      </c>
      <c r="B36" s="39">
        <v>2</v>
      </c>
      <c r="C36" s="40">
        <v>58733.306799999998</v>
      </c>
      <c r="D36" s="40">
        <v>3.0000000000000001E-3</v>
      </c>
      <c r="E36" s="11">
        <f t="shared" si="0"/>
        <v>2123.0246382322853</v>
      </c>
      <c r="F36" s="11">
        <f t="shared" si="1"/>
        <v>2123</v>
      </c>
      <c r="G36" s="11">
        <f t="shared" si="2"/>
        <v>1.2309999998251442E-2</v>
      </c>
      <c r="K36" s="11">
        <f t="shared" si="3"/>
        <v>1.2309999998251442E-2</v>
      </c>
      <c r="O36" s="11">
        <f t="shared" ca="1" si="4"/>
        <v>9.0107519052845478E-3</v>
      </c>
      <c r="Q36" s="36">
        <f t="shared" si="5"/>
        <v>43714.806799999998</v>
      </c>
    </row>
    <row r="37" spans="1:17" ht="12.95" customHeight="1" x14ac:dyDescent="0.2">
      <c r="A37" s="38" t="s">
        <v>48</v>
      </c>
      <c r="B37" s="39">
        <v>1</v>
      </c>
      <c r="C37" s="40">
        <v>58796.5072</v>
      </c>
      <c r="D37" s="40">
        <v>6.9999999999999999E-4</v>
      </c>
      <c r="E37" s="11">
        <f t="shared" si="0"/>
        <v>2249.5190440926249</v>
      </c>
      <c r="F37" s="11">
        <f t="shared" si="1"/>
        <v>2249.5</v>
      </c>
      <c r="G37" s="11">
        <f t="shared" si="2"/>
        <v>9.514999997918494E-3</v>
      </c>
      <c r="K37" s="11">
        <f t="shared" si="3"/>
        <v>9.514999997918494E-3</v>
      </c>
      <c r="O37" s="11">
        <f t="shared" ca="1" si="4"/>
        <v>9.2208260584757881E-3</v>
      </c>
      <c r="Q37" s="36">
        <f t="shared" si="5"/>
        <v>43778.0072</v>
      </c>
    </row>
    <row r="38" spans="1:17" ht="12.95" customHeight="1" x14ac:dyDescent="0.2">
      <c r="A38" s="38" t="s">
        <v>48</v>
      </c>
      <c r="B38" s="39">
        <v>2</v>
      </c>
      <c r="C38" s="40">
        <v>58796.756399999998</v>
      </c>
      <c r="D38" s="40">
        <v>5.9999999999999995E-4</v>
      </c>
      <c r="E38" s="11">
        <f t="shared" si="0"/>
        <v>2250.0178131817479</v>
      </c>
      <c r="F38" s="11">
        <f t="shared" si="1"/>
        <v>2250</v>
      </c>
      <c r="G38" s="11">
        <f t="shared" si="2"/>
        <v>8.8999999934458174E-3</v>
      </c>
      <c r="K38" s="11">
        <f t="shared" si="3"/>
        <v>8.8999999934458174E-3</v>
      </c>
      <c r="O38" s="11">
        <f t="shared" ca="1" si="4"/>
        <v>9.2216563910970974E-3</v>
      </c>
      <c r="Q38" s="36">
        <f t="shared" si="5"/>
        <v>43778.256399999998</v>
      </c>
    </row>
    <row r="39" spans="1:17" ht="12.95" customHeight="1" x14ac:dyDescent="0.2">
      <c r="A39" s="38" t="s">
        <v>48</v>
      </c>
      <c r="B39" s="39">
        <v>2</v>
      </c>
      <c r="C39" s="40">
        <v>58797.757100000003</v>
      </c>
      <c r="D39" s="40">
        <v>1.6999999999999999E-3</v>
      </c>
      <c r="E39" s="11">
        <f t="shared" si="0"/>
        <v>2252.0206953145344</v>
      </c>
      <c r="F39" s="11">
        <f t="shared" si="1"/>
        <v>2252</v>
      </c>
      <c r="G39" s="11">
        <f t="shared" si="2"/>
        <v>1.0340000000724103E-2</v>
      </c>
      <c r="K39" s="11">
        <f t="shared" si="3"/>
        <v>1.0340000000724103E-2</v>
      </c>
      <c r="O39" s="11">
        <f t="shared" ca="1" si="4"/>
        <v>9.2249777215823343E-3</v>
      </c>
      <c r="Q39" s="36">
        <f t="shared" si="5"/>
        <v>43779.257100000003</v>
      </c>
    </row>
    <row r="40" spans="1:17" ht="12.95" customHeight="1" x14ac:dyDescent="0.2">
      <c r="A40" s="38" t="s">
        <v>48</v>
      </c>
      <c r="B40" s="39">
        <v>2</v>
      </c>
      <c r="C40" s="40">
        <v>58799.252800000002</v>
      </c>
      <c r="D40" s="40">
        <v>8.9999999999999998E-4</v>
      </c>
      <c r="E40" s="11">
        <f t="shared" si="0"/>
        <v>2255.0143105898369</v>
      </c>
      <c r="F40" s="11">
        <f t="shared" si="1"/>
        <v>2255</v>
      </c>
      <c r="G40" s="11">
        <f t="shared" si="2"/>
        <v>7.149999997636769E-3</v>
      </c>
      <c r="K40" s="11">
        <f t="shared" si="3"/>
        <v>7.149999997636769E-3</v>
      </c>
      <c r="O40" s="11">
        <f t="shared" ca="1" si="4"/>
        <v>9.2299597173101898E-3</v>
      </c>
      <c r="Q40" s="36">
        <f t="shared" si="5"/>
        <v>43780.752800000002</v>
      </c>
    </row>
    <row r="41" spans="1:17" ht="12.95" customHeight="1" x14ac:dyDescent="0.2">
      <c r="A41" s="38" t="s">
        <v>48</v>
      </c>
      <c r="B41" s="39">
        <v>2</v>
      </c>
      <c r="C41" s="40">
        <v>58799.252899999999</v>
      </c>
      <c r="D41" s="40">
        <v>8.9999999999999998E-4</v>
      </c>
      <c r="E41" s="11">
        <f t="shared" si="0"/>
        <v>2255.0145107379417</v>
      </c>
      <c r="F41" s="11">
        <f t="shared" si="1"/>
        <v>2255</v>
      </c>
      <c r="G41" s="11">
        <f t="shared" si="2"/>
        <v>7.2499999951105565E-3</v>
      </c>
      <c r="K41" s="11">
        <f t="shared" si="3"/>
        <v>7.2499999951105565E-3</v>
      </c>
      <c r="O41" s="11">
        <f t="shared" ca="1" si="4"/>
        <v>9.2299597173101898E-3</v>
      </c>
      <c r="Q41" s="36">
        <f t="shared" si="5"/>
        <v>43780.752899999999</v>
      </c>
    </row>
    <row r="42" spans="1:17" ht="12.95" customHeight="1" x14ac:dyDescent="0.2">
      <c r="A42" s="38" t="s">
        <v>48</v>
      </c>
      <c r="B42" s="39">
        <v>1</v>
      </c>
      <c r="C42" s="40">
        <v>58808.997199999998</v>
      </c>
      <c r="D42" s="40">
        <v>5.9999999999999995E-4</v>
      </c>
      <c r="E42" s="11">
        <f t="shared" si="0"/>
        <v>2274.5175429817991</v>
      </c>
      <c r="F42" s="11">
        <f t="shared" si="1"/>
        <v>2274.5</v>
      </c>
      <c r="G42" s="11">
        <f t="shared" si="2"/>
        <v>8.7649999986751936E-3</v>
      </c>
      <c r="K42" s="11">
        <f t="shared" si="3"/>
        <v>8.7649999986751936E-3</v>
      </c>
      <c r="O42" s="11">
        <f t="shared" ca="1" si="4"/>
        <v>9.2623426895412503E-3</v>
      </c>
      <c r="Q42" s="36">
        <f t="shared" si="5"/>
        <v>43790.497199999998</v>
      </c>
    </row>
    <row r="43" spans="1:17" ht="12.95" customHeight="1" x14ac:dyDescent="0.2">
      <c r="A43" s="38" t="s">
        <v>48</v>
      </c>
      <c r="B43" s="39">
        <v>2</v>
      </c>
      <c r="C43" s="40">
        <v>58809.246500000001</v>
      </c>
      <c r="D43" s="40">
        <v>5.9999999999999995E-4</v>
      </c>
      <c r="E43" s="11">
        <f t="shared" si="0"/>
        <v>2275.0165122190406</v>
      </c>
      <c r="F43" s="11">
        <f t="shared" si="1"/>
        <v>2275</v>
      </c>
      <c r="G43" s="11">
        <f t="shared" si="2"/>
        <v>8.2499999989522621E-3</v>
      </c>
      <c r="K43" s="11">
        <f t="shared" si="3"/>
        <v>8.2499999989522621E-3</v>
      </c>
      <c r="O43" s="11">
        <f t="shared" ca="1" si="4"/>
        <v>9.2631730221625595E-3</v>
      </c>
      <c r="Q43" s="36">
        <f t="shared" si="5"/>
        <v>43790.746500000001</v>
      </c>
    </row>
    <row r="44" spans="1:17" ht="12.95" customHeight="1" x14ac:dyDescent="0.2">
      <c r="A44" s="38" t="s">
        <v>48</v>
      </c>
      <c r="B44" s="39">
        <v>1</v>
      </c>
      <c r="C44" s="40">
        <v>59230.685400000002</v>
      </c>
      <c r="D44" s="40">
        <v>1.8E-3</v>
      </c>
      <c r="E44" s="11">
        <f t="shared" si="0"/>
        <v>3118.5185036927332</v>
      </c>
      <c r="F44" s="11">
        <f t="shared" si="1"/>
        <v>3118.5</v>
      </c>
      <c r="G44" s="11">
        <f t="shared" si="2"/>
        <v>9.2450000011012889E-3</v>
      </c>
      <c r="K44" s="11">
        <f t="shared" si="3"/>
        <v>9.2450000011012889E-3</v>
      </c>
      <c r="O44" s="11">
        <f t="shared" ca="1" si="4"/>
        <v>1.066394415431127E-2</v>
      </c>
      <c r="Q44" s="36">
        <f t="shared" si="5"/>
        <v>44212.185400000002</v>
      </c>
    </row>
    <row r="45" spans="1:17" ht="12.95" customHeight="1" x14ac:dyDescent="0.2">
      <c r="A45" s="38" t="s">
        <v>48</v>
      </c>
      <c r="B45" s="39">
        <v>2</v>
      </c>
      <c r="C45" s="40">
        <v>59230.933400000002</v>
      </c>
      <c r="D45" s="40">
        <v>1.8E-3</v>
      </c>
      <c r="E45" s="11">
        <f t="shared" si="0"/>
        <v>3119.0148710045432</v>
      </c>
      <c r="F45" s="11">
        <f t="shared" si="1"/>
        <v>3119</v>
      </c>
      <c r="G45" s="11">
        <f t="shared" si="2"/>
        <v>7.4299999978393316E-3</v>
      </c>
      <c r="K45" s="11">
        <f t="shared" si="3"/>
        <v>7.4299999978393316E-3</v>
      </c>
      <c r="O45" s="11">
        <f t="shared" ca="1" si="4"/>
        <v>1.0664774486932579E-2</v>
      </c>
      <c r="Q45" s="36">
        <f t="shared" si="5"/>
        <v>44212.433400000002</v>
      </c>
    </row>
    <row r="46" spans="1:17" ht="12.95" customHeight="1" x14ac:dyDescent="0.2">
      <c r="A46" s="38" t="s">
        <v>48</v>
      </c>
      <c r="B46" s="39">
        <v>1</v>
      </c>
      <c r="C46" s="40">
        <v>59392.066400000003</v>
      </c>
      <c r="D46" s="40">
        <v>1.1000000000000001E-3</v>
      </c>
      <c r="E46" s="11">
        <f t="shared" si="0"/>
        <v>3441.5195244480947</v>
      </c>
      <c r="F46" s="11">
        <f t="shared" si="1"/>
        <v>3441.5</v>
      </c>
      <c r="G46" s="11">
        <f t="shared" si="2"/>
        <v>9.7549999991315417E-3</v>
      </c>
      <c r="K46" s="11">
        <f t="shared" si="3"/>
        <v>9.7549999991315417E-3</v>
      </c>
      <c r="O46" s="11">
        <f t="shared" ca="1" si="4"/>
        <v>1.1200339027677047E-2</v>
      </c>
      <c r="Q46" s="36">
        <f t="shared" si="5"/>
        <v>44373.566400000003</v>
      </c>
    </row>
    <row r="47" spans="1:17" ht="12.95" customHeight="1" x14ac:dyDescent="0.2">
      <c r="A47" s="38" t="s">
        <v>48</v>
      </c>
      <c r="B47" s="39">
        <v>2</v>
      </c>
      <c r="C47" s="40">
        <v>59392.320699999997</v>
      </c>
      <c r="D47" s="40">
        <v>1.5E-3</v>
      </c>
      <c r="E47" s="11">
        <f t="shared" si="0"/>
        <v>3442.0285010907969</v>
      </c>
      <c r="F47" s="11">
        <f t="shared" si="1"/>
        <v>3442</v>
      </c>
      <c r="G47" s="11">
        <f t="shared" si="2"/>
        <v>1.4239999996789265E-2</v>
      </c>
      <c r="K47" s="11">
        <f t="shared" si="3"/>
        <v>1.4239999996789265E-2</v>
      </c>
      <c r="O47" s="11">
        <f t="shared" ca="1" si="4"/>
        <v>1.1201169360298356E-2</v>
      </c>
      <c r="Q47" s="36">
        <f t="shared" si="5"/>
        <v>44373.820699999997</v>
      </c>
    </row>
    <row r="48" spans="1:17" ht="12.95" customHeight="1" x14ac:dyDescent="0.2">
      <c r="A48" s="38" t="s">
        <v>48</v>
      </c>
      <c r="B48" s="39">
        <v>1</v>
      </c>
      <c r="C48" s="40">
        <v>59394.064599999998</v>
      </c>
      <c r="D48" s="40">
        <v>1E-3</v>
      </c>
      <c r="E48" s="11">
        <f t="shared" si="0"/>
        <v>3445.5188839741331</v>
      </c>
      <c r="F48" s="11">
        <f t="shared" si="1"/>
        <v>3445.5</v>
      </c>
      <c r="G48" s="11">
        <f t="shared" si="2"/>
        <v>9.4349999926635064E-3</v>
      </c>
      <c r="K48" s="11">
        <f t="shared" si="3"/>
        <v>9.4349999926635064E-3</v>
      </c>
      <c r="O48" s="11">
        <f t="shared" ca="1" si="4"/>
        <v>1.120698168864752E-2</v>
      </c>
      <c r="Q48" s="36">
        <f t="shared" si="5"/>
        <v>44375.564599999998</v>
      </c>
    </row>
    <row r="49" spans="1:17" ht="12.95" customHeight="1" x14ac:dyDescent="0.2">
      <c r="A49" s="38" t="s">
        <v>48</v>
      </c>
      <c r="B49" s="39">
        <v>2</v>
      </c>
      <c r="C49" s="40">
        <v>59394.318399999996</v>
      </c>
      <c r="D49" s="40">
        <v>1.4E-3</v>
      </c>
      <c r="E49" s="11">
        <f t="shared" si="0"/>
        <v>3446.0268598762977</v>
      </c>
      <c r="F49" s="11">
        <f t="shared" si="1"/>
        <v>3446</v>
      </c>
      <c r="G49" s="11">
        <f t="shared" si="2"/>
        <v>1.3419999995676335E-2</v>
      </c>
      <c r="K49" s="11">
        <f t="shared" si="3"/>
        <v>1.3419999995676335E-2</v>
      </c>
      <c r="O49" s="11">
        <f t="shared" ca="1" si="4"/>
        <v>1.120781202126883E-2</v>
      </c>
      <c r="Q49" s="36">
        <f t="shared" si="5"/>
        <v>44375.818399999996</v>
      </c>
    </row>
    <row r="50" spans="1:17" ht="12.95" customHeight="1" x14ac:dyDescent="0.2">
      <c r="A50" s="38" t="s">
        <v>48</v>
      </c>
      <c r="B50" s="39">
        <v>1</v>
      </c>
      <c r="C50" s="40">
        <v>59440.037799999998</v>
      </c>
      <c r="D50" s="40">
        <v>1.6999999999999999E-3</v>
      </c>
      <c r="E50" s="11">
        <f t="shared" si="0"/>
        <v>3537.5333746972688</v>
      </c>
      <c r="F50" s="11">
        <f t="shared" si="1"/>
        <v>3537.5</v>
      </c>
      <c r="G50" s="11">
        <f t="shared" si="2"/>
        <v>1.6674999998940621E-2</v>
      </c>
      <c r="K50" s="11">
        <f t="shared" si="3"/>
        <v>1.6674999998940621E-2</v>
      </c>
      <c r="O50" s="11">
        <f t="shared" ca="1" si="4"/>
        <v>1.1359762890968423E-2</v>
      </c>
      <c r="Q50" s="36">
        <f t="shared" si="5"/>
        <v>44421.537799999998</v>
      </c>
    </row>
    <row r="51" spans="1:17" ht="12.95" customHeight="1" x14ac:dyDescent="0.2">
      <c r="A51" s="38" t="s">
        <v>48</v>
      </c>
      <c r="B51" s="39">
        <v>1</v>
      </c>
      <c r="C51" s="40">
        <v>59495.989099999999</v>
      </c>
      <c r="D51" s="40">
        <v>1.8E-3</v>
      </c>
      <c r="E51" s="11">
        <f t="shared" si="0"/>
        <v>3649.5188439445133</v>
      </c>
      <c r="F51" s="11">
        <f t="shared" si="1"/>
        <v>3649.5</v>
      </c>
      <c r="G51" s="11">
        <f t="shared" si="2"/>
        <v>9.4150000004447065E-3</v>
      </c>
      <c r="K51" s="11">
        <f t="shared" si="3"/>
        <v>9.4150000004447065E-3</v>
      </c>
      <c r="O51" s="11">
        <f t="shared" ca="1" si="4"/>
        <v>1.1545757398141695E-2</v>
      </c>
      <c r="Q51" s="36">
        <f t="shared" si="5"/>
        <v>44477.489099999999</v>
      </c>
    </row>
    <row r="52" spans="1:17" ht="12.95" customHeight="1" x14ac:dyDescent="0.2">
      <c r="A52" s="38" t="s">
        <v>48</v>
      </c>
      <c r="B52" s="39">
        <v>2</v>
      </c>
      <c r="C52" s="40">
        <v>59496.238100000002</v>
      </c>
      <c r="D52" s="40">
        <v>1.9E-3</v>
      </c>
      <c r="E52" s="11">
        <f t="shared" si="0"/>
        <v>3650.0172127374267</v>
      </c>
      <c r="F52" s="11">
        <f t="shared" si="1"/>
        <v>3650</v>
      </c>
      <c r="G52" s="11">
        <f t="shared" si="2"/>
        <v>8.6000000010244548E-3</v>
      </c>
      <c r="K52" s="11">
        <f t="shared" si="3"/>
        <v>8.6000000010244548E-3</v>
      </c>
      <c r="O52" s="11">
        <f t="shared" ca="1" si="4"/>
        <v>1.1546587730763004E-2</v>
      </c>
      <c r="Q52" s="36">
        <f t="shared" si="5"/>
        <v>44477.738100000002</v>
      </c>
    </row>
    <row r="53" spans="1:17" ht="12.95" customHeight="1" x14ac:dyDescent="0.2">
      <c r="A53" s="38" t="s">
        <v>48</v>
      </c>
      <c r="B53" s="39">
        <v>1</v>
      </c>
      <c r="C53" s="40">
        <v>59546.952899999997</v>
      </c>
      <c r="D53" s="40">
        <v>1E-3</v>
      </c>
      <c r="E53" s="11">
        <f t="shared" si="0"/>
        <v>3751.5219262253963</v>
      </c>
      <c r="F53" s="11">
        <f t="shared" si="1"/>
        <v>3751.5</v>
      </c>
      <c r="G53" s="11">
        <f t="shared" si="2"/>
        <v>1.0954999997920822E-2</v>
      </c>
      <c r="K53" s="11">
        <f t="shared" si="3"/>
        <v>1.0954999997920822E-2</v>
      </c>
      <c r="O53" s="11">
        <f t="shared" ca="1" si="4"/>
        <v>1.1715145252888783E-2</v>
      </c>
      <c r="Q53" s="36">
        <f t="shared" si="5"/>
        <v>44528.452899999997</v>
      </c>
    </row>
    <row r="54" spans="1:17" ht="12.95" customHeight="1" x14ac:dyDescent="0.2">
      <c r="A54" s="38" t="s">
        <v>48</v>
      </c>
      <c r="B54" s="39">
        <v>2</v>
      </c>
      <c r="C54" s="40">
        <v>59547.202400000002</v>
      </c>
      <c r="D54" s="40">
        <v>1E-3</v>
      </c>
      <c r="E54" s="11">
        <f t="shared" si="0"/>
        <v>3752.0212957588619</v>
      </c>
      <c r="F54" s="11">
        <f t="shared" si="1"/>
        <v>3752</v>
      </c>
      <c r="G54" s="11">
        <f t="shared" si="2"/>
        <v>1.0640000000421423E-2</v>
      </c>
      <c r="K54" s="11">
        <f t="shared" si="3"/>
        <v>1.0640000000421423E-2</v>
      </c>
      <c r="O54" s="11">
        <f t="shared" ca="1" si="4"/>
        <v>1.1715975585510092E-2</v>
      </c>
      <c r="Q54" s="36">
        <f t="shared" si="5"/>
        <v>44528.702400000002</v>
      </c>
    </row>
    <row r="55" spans="1:17" ht="12.95" customHeight="1" x14ac:dyDescent="0.2">
      <c r="A55" s="38" t="s">
        <v>48</v>
      </c>
      <c r="B55" s="39">
        <v>1</v>
      </c>
      <c r="C55" s="40">
        <v>59888.202799999999</v>
      </c>
      <c r="D55" s="40">
        <v>5.9999999999999995E-4</v>
      </c>
      <c r="E55" s="11">
        <f t="shared" si="0"/>
        <v>4434.5271500910621</v>
      </c>
      <c r="F55" s="11">
        <f t="shared" si="1"/>
        <v>4434.5</v>
      </c>
      <c r="G55" s="11">
        <f t="shared" si="2"/>
        <v>1.3565000001108274E-2</v>
      </c>
      <c r="K55" s="11">
        <f t="shared" si="3"/>
        <v>1.3565000001108274E-2</v>
      </c>
      <c r="O55" s="11">
        <f t="shared" ca="1" si="4"/>
        <v>1.2849379613597223E-2</v>
      </c>
      <c r="Q55" s="36">
        <f t="shared" si="5"/>
        <v>44869.702799999999</v>
      </c>
    </row>
    <row r="56" spans="1:17" ht="12.95" customHeight="1" x14ac:dyDescent="0.2">
      <c r="A56" s="38" t="s">
        <v>48</v>
      </c>
      <c r="B56" s="39">
        <v>2</v>
      </c>
      <c r="C56" s="40">
        <v>59888.451800000003</v>
      </c>
      <c r="D56" s="40">
        <v>5.0000000000000001E-4</v>
      </c>
      <c r="E56" s="11">
        <f t="shared" si="0"/>
        <v>4435.0255188839756</v>
      </c>
      <c r="F56" s="11">
        <f t="shared" si="1"/>
        <v>4435</v>
      </c>
      <c r="G56" s="11">
        <f t="shared" si="2"/>
        <v>1.2750000001688022E-2</v>
      </c>
      <c r="K56" s="11">
        <f t="shared" si="3"/>
        <v>1.2750000001688022E-2</v>
      </c>
      <c r="O56" s="11">
        <f t="shared" ca="1" si="4"/>
        <v>1.2850209946218532E-2</v>
      </c>
      <c r="Q56" s="36">
        <f t="shared" si="5"/>
        <v>44869.951800000003</v>
      </c>
    </row>
    <row r="57" spans="1:17" ht="12.95" customHeight="1" x14ac:dyDescent="0.2">
      <c r="A57" s="38" t="s">
        <v>48</v>
      </c>
      <c r="B57" s="39">
        <v>1</v>
      </c>
      <c r="C57" s="40">
        <v>59903.690699999999</v>
      </c>
      <c r="D57" s="40">
        <v>5.0000000000000001E-4</v>
      </c>
      <c r="E57" s="11">
        <f t="shared" si="0"/>
        <v>4465.5258891579715</v>
      </c>
      <c r="F57" s="11">
        <f t="shared" si="1"/>
        <v>4465.5</v>
      </c>
      <c r="G57" s="11">
        <f t="shared" si="2"/>
        <v>1.2934999998833518E-2</v>
      </c>
      <c r="K57" s="11">
        <f t="shared" si="3"/>
        <v>1.2934999998833518E-2</v>
      </c>
      <c r="O57" s="11">
        <f t="shared" ca="1" si="4"/>
        <v>1.2900860236118396E-2</v>
      </c>
      <c r="Q57" s="36">
        <f t="shared" si="5"/>
        <v>44885.190699999999</v>
      </c>
    </row>
    <row r="58" spans="1:17" ht="12.95" customHeight="1" x14ac:dyDescent="0.2">
      <c r="A58" s="38" t="s">
        <v>48</v>
      </c>
      <c r="B58" s="39">
        <v>2</v>
      </c>
      <c r="C58" s="40">
        <v>59903.940399999999</v>
      </c>
      <c r="D58" s="40">
        <v>5.0000000000000001E-4</v>
      </c>
      <c r="E58" s="11">
        <f t="shared" si="0"/>
        <v>4466.0256589876462</v>
      </c>
      <c r="F58" s="11">
        <f t="shared" si="1"/>
        <v>4466</v>
      </c>
      <c r="G58" s="11">
        <f t="shared" si="2"/>
        <v>1.2819999996281695E-2</v>
      </c>
      <c r="K58" s="11">
        <f t="shared" si="3"/>
        <v>1.2819999996281695E-2</v>
      </c>
      <c r="O58" s="11">
        <f t="shared" ca="1" si="4"/>
        <v>1.2901690568739705E-2</v>
      </c>
      <c r="Q58" s="36">
        <f t="shared" si="5"/>
        <v>44885.440399999999</v>
      </c>
    </row>
    <row r="59" spans="1:17" ht="12.95" customHeight="1" x14ac:dyDescent="0.2">
      <c r="C59" s="17"/>
      <c r="D59" s="17"/>
    </row>
    <row r="60" spans="1:17" ht="12.95" customHeight="1" x14ac:dyDescent="0.2">
      <c r="C60" s="17"/>
      <c r="D60" s="17"/>
    </row>
    <row r="61" spans="1:17" ht="12.95" customHeight="1" x14ac:dyDescent="0.2">
      <c r="C61" s="17"/>
      <c r="D61" s="17"/>
    </row>
    <row r="62" spans="1:17" ht="12.95" customHeight="1" x14ac:dyDescent="0.2">
      <c r="C62" s="17"/>
      <c r="D62" s="17"/>
    </row>
    <row r="63" spans="1:17" ht="12.95" customHeight="1" x14ac:dyDescent="0.2">
      <c r="C63" s="17"/>
      <c r="D63" s="17"/>
    </row>
    <row r="64" spans="1:17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2023-09-25T07:42:17Z</dcterms:modified>
</cp:coreProperties>
</file>